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BR articles\"/>
    </mc:Choice>
  </mc:AlternateContent>
  <xr:revisionPtr revIDLastSave="0" documentId="13_ncr:1_{A88A55D3-6847-4E51-AD0E-93C6B0F9B1F4}" xr6:coauthVersionLast="47" xr6:coauthVersionMax="47" xr10:uidLastSave="{00000000-0000-0000-0000-000000000000}"/>
  <bookViews>
    <workbookView xWindow="-120" yWindow="-120" windowWidth="20730" windowHeight="11160" xr2:uid="{8FD65A6A-5D42-49C1-A9B9-F16C95E28C5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6" i="1" l="1"/>
  <c r="F166" i="1"/>
  <c r="C7" i="2"/>
  <c r="B7" i="2"/>
  <c r="C6" i="2"/>
  <c r="C10" i="2" s="1"/>
  <c r="B6" i="2"/>
  <c r="B10" i="2" l="1"/>
</calcChain>
</file>

<file path=xl/sharedStrings.xml><?xml version="1.0" encoding="utf-8"?>
<sst xmlns="http://schemas.openxmlformats.org/spreadsheetml/2006/main" count="1146" uniqueCount="410">
  <si>
    <t>Agency</t>
  </si>
  <si>
    <t>Purpose</t>
  </si>
  <si>
    <t>First Year</t>
  </si>
  <si>
    <t>Second year</t>
  </si>
  <si>
    <t>Source</t>
  </si>
  <si>
    <t>Sponsor</t>
  </si>
  <si>
    <t>State Bar</t>
  </si>
  <si>
    <t>Introduced budget</t>
  </si>
  <si>
    <t>Governor</t>
  </si>
  <si>
    <t>Dept. of Housing and Community Development</t>
  </si>
  <si>
    <t>Virginia International Raceway</t>
  </si>
  <si>
    <t>Fund construction of waterline from Danville to Raceway in Halifax County</t>
  </si>
  <si>
    <t>Dept. of Tourism</t>
  </si>
  <si>
    <t>Ciry of Norfolk</t>
  </si>
  <si>
    <t>Support marketing and educational programs leading up to semiquincentennial in 2026</t>
  </si>
  <si>
    <t>Dept. of Education</t>
  </si>
  <si>
    <t>Additional funding for  eMediaVA to support additional resource development for statewide digital content developmen</t>
  </si>
  <si>
    <t>Support the Project Ready Career Beginnings program</t>
  </si>
  <si>
    <t>Urban League of Hampton Roads</t>
  </si>
  <si>
    <t>Portsmouth Schools</t>
  </si>
  <si>
    <t>Establish a Small Business Assistance and Youth Entreneurship pilot program</t>
  </si>
  <si>
    <t>Children's Hospital of the King's Daughters in Norfolk</t>
  </si>
  <si>
    <t>Establish state-operated educational program</t>
  </si>
  <si>
    <t>Virginia Air and Space Center in Hampton</t>
  </si>
  <si>
    <t>Support STEM education</t>
  </si>
  <si>
    <t>Blue Ridge PBS</t>
  </si>
  <si>
    <t>Increase educational outreach programming</t>
  </si>
  <si>
    <t>Power Scholars Academy--YMCA BELL</t>
  </si>
  <si>
    <t>Support math and summer enrichment program for children attending Title I schools</t>
  </si>
  <si>
    <t>Project Discovery</t>
  </si>
  <si>
    <t>Support Skyline Community Program serving Madison and Orange counties</t>
  </si>
  <si>
    <t>Wolf Trap Foundation</t>
  </si>
  <si>
    <t>Virginia Public Media</t>
  </si>
  <si>
    <t>Support curriculum and learning asset development</t>
  </si>
  <si>
    <t>State Council for Higher Education in Virginia</t>
  </si>
  <si>
    <t>Hampton University and Virginia Union University</t>
  </si>
  <si>
    <t>Funding for scholarships for Virginia students attending those schools</t>
  </si>
  <si>
    <t>Special Olympics</t>
  </si>
  <si>
    <t>Additional support for Healthy Athlete program</t>
  </si>
  <si>
    <t>Edmarc Hospice for Children (Portsmouth)</t>
  </si>
  <si>
    <t>Contract to expand pediatric hospice and palliative care services</t>
  </si>
  <si>
    <t>ASK Childhood Cancer Foundation</t>
  </si>
  <si>
    <t>Contract to facilitate the provision of pediatric cancer support services</t>
  </si>
  <si>
    <t>Virginia Health Care Services</t>
  </si>
  <si>
    <t>Contract for pilot project to remove barriers to mental health workforce</t>
  </si>
  <si>
    <t>Jewish Social Services Agency</t>
  </si>
  <si>
    <t>Assist low-income seniors who have experienced trauma</t>
  </si>
  <si>
    <t>Town of Dumfries</t>
  </si>
  <si>
    <t>Compliance with permitting requirements</t>
  </si>
  <si>
    <t>Town of Occoquan</t>
  </si>
  <si>
    <t>Stormwater dredging activities</t>
  </si>
  <si>
    <t>Chrysler Museum</t>
  </si>
  <si>
    <t>Provides funds to Norfolk to expand Chrysler Museum's Perry Glass Studio</t>
  </si>
  <si>
    <t>Preservation Virginia</t>
  </si>
  <si>
    <t>Provides funds to Richmond for preservation of historic properties</t>
  </si>
  <si>
    <t>Virginia Museum of History and Culture</t>
  </si>
  <si>
    <t>Provides funds to Richmond for capital improvements at the museum</t>
  </si>
  <si>
    <t>Valentime Museum</t>
  </si>
  <si>
    <t>Provides funds to Richmond for improvements at the museum</t>
  </si>
  <si>
    <t>Elegba Folklore Society</t>
  </si>
  <si>
    <t>Provides funds to Richmond to be used to raise awareness of society's programs</t>
  </si>
  <si>
    <t>Stratford Hall</t>
  </si>
  <si>
    <t>Provides funds to Westmoreland County to expand interpretation in preparation for upcoming 250th anniversary of signing of Declaration of Independence</t>
  </si>
  <si>
    <t>Glass House Project at Menokin</t>
  </si>
  <si>
    <t>Provides funding for nonprofit program that focuses on preventing gun violence</t>
  </si>
  <si>
    <t>Budget conference report</t>
  </si>
  <si>
    <t>River Farm</t>
  </si>
  <si>
    <t>Provide for accessibility improvements that facilitate public access and educational opportunities at George Washington’s historic River Farm property.</t>
  </si>
  <si>
    <t>Deleted by GA</t>
  </si>
  <si>
    <t>American Civil War Museum</t>
  </si>
  <si>
    <t>Support high-quality, off-site learning experiences for students to engage in educational content, aligned to Virginia's Standards of Learning, related to the American Civil War.</t>
  </si>
  <si>
    <t>Support science, math, and agriculture programming for Roanoke public school students.</t>
  </si>
  <si>
    <t xml:space="preserve">Get Schooled Center in the Square program </t>
  </si>
  <si>
    <t>Del. Rasoul (D-Roanoke)</t>
  </si>
  <si>
    <t>Achievable Dream</t>
  </si>
  <si>
    <t>Support Achievable Dream Virginia Beach's efforts to prioritize college access for its seniors.</t>
  </si>
  <si>
    <t>Del. Davis (R-Virginia Beach)</t>
  </si>
  <si>
    <t>Dolly Parton's Imaginary Library</t>
  </si>
  <si>
    <t>Supports program to mail age-appropriate books monthly to eligible Virginia children from birth to age five, at no cost to families</t>
  </si>
  <si>
    <t>Del. Fariss (R-Campbell)</t>
  </si>
  <si>
    <t>EduTutorVA</t>
  </si>
  <si>
    <t>Support targeted tutoring to help K-12 students recover from COVID-19 learning gaps.</t>
  </si>
  <si>
    <t>Sen. Favola (D-Fairfax)</t>
  </si>
  <si>
    <t>Virginia Boys State of the American Legion</t>
  </si>
  <si>
    <t>Support civic education programming</t>
  </si>
  <si>
    <t>Sen. Stuart (R-Westmoreland)</t>
  </si>
  <si>
    <t>Western Virginia Public School Consortium</t>
  </si>
  <si>
    <t>Support efforts to address teacher vacancies.</t>
  </si>
  <si>
    <t>Sen. Deeds (D-Bath)</t>
  </si>
  <si>
    <t>Support development of permanent exhibit and traveling exhibition opportunities for K-12 students, related to the history of free Blacks in Virginia prior to the Civil War.</t>
  </si>
  <si>
    <t>Sen. Locke (D-Hampton)</t>
  </si>
  <si>
    <t>Milk and Cookies Children's Program</t>
  </si>
  <si>
    <t>Provides school-based support for children of parents who are incarcerated.</t>
  </si>
  <si>
    <t>Del. Bourne (D-Richmond)</t>
  </si>
  <si>
    <t>PBS Appalachia</t>
  </si>
  <si>
    <t>Support  the development of curriculum and learning assets.</t>
  </si>
  <si>
    <t>Del. O'Quinn (R-Washington County)</t>
  </si>
  <si>
    <t>Virginia Holocaust Museum</t>
  </si>
  <si>
    <t>Support efforts to enable students to engage in educational content, aligned to Virginia's Standards of Learning, related to the history of the Holocaust and other genocides.</t>
  </si>
  <si>
    <t>Sen. Hanger (R-Augusta)</t>
  </si>
  <si>
    <t>Virginia Girls State of The American Legion</t>
  </si>
  <si>
    <t>Chesterfield Recovery High School</t>
  </si>
  <si>
    <t>Assist Chesterfield County with establishing a recovery high school, which will serve students who are in the early stages of recovery from substance use disorder or dependency.</t>
  </si>
  <si>
    <t>Del. Coyner (R-Chesterfield)</t>
  </si>
  <si>
    <t>Support the provision of preventive services for at-risk youth.</t>
  </si>
  <si>
    <t>Del. Avoli (R-Augusta)</t>
  </si>
  <si>
    <t>Denbigh Aviation Academy</t>
  </si>
  <si>
    <t>Support program that provides students, most of whom are on free or reduced lunch, access to a nationally recognized STEM site with a focus on piloting, aircraft maintenance, engineering, computers, and electronics.</t>
  </si>
  <si>
    <t>Del. Simonds (D-Newport News)</t>
  </si>
  <si>
    <t>Special Olympics--Unified Champion Schools</t>
  </si>
  <si>
    <t>Supports program that  promotes meaningful social inclusion by bringing together students with and without intellectual disabilities through inclusive sports, inclusive youth leadership and school-wide engagement.</t>
  </si>
  <si>
    <t>Del. Robinson (R-Chesterfield)</t>
  </si>
  <si>
    <t>Rx Partnership</t>
  </si>
  <si>
    <t>Support a a network of clinic partners to provide brand and generic medications to low-income, uninsured Virginians.</t>
  </si>
  <si>
    <t>Del. Willett (D-Henrico); Sen. Barker (D-Fairfax)</t>
  </si>
  <si>
    <t>Expand services to Williamsburg and surrounding counties</t>
  </si>
  <si>
    <t>Del. Brewer (R-Isle of Wight)</t>
  </si>
  <si>
    <t>Southwest Virginia Health Care Authority</t>
  </si>
  <si>
    <t>Support the implementation of population health programs and initiatives.</t>
  </si>
  <si>
    <t>Del. Kilgore (R-Scott); Sen. Pillion (R-Washington)</t>
  </si>
  <si>
    <t>Virginia Center for Health Innovation</t>
  </si>
  <si>
    <t>Contract with foundation to facilitate and continue work of Task Force on Primary Care</t>
  </si>
  <si>
    <t>Del. Hodges (R-Middlesex); Sen. Dunnavant (R-Henrico)</t>
  </si>
  <si>
    <t>Del. Davis (R-Virginia Beach); Sen. Lucas (D-Portsmouth)</t>
  </si>
  <si>
    <t>Restoration and Hope House</t>
  </si>
  <si>
    <t>Provide for housing and programs for nonviolent offenders looking to transition back into the community.</t>
  </si>
  <si>
    <t>Eastern Shore Coalition Against Domestic Violence</t>
  </si>
  <si>
    <t>Provide operational support and infrastructure of the organization for its programs and administrative operations.</t>
  </si>
  <si>
    <t>Sen. Lewis (D-Accomack)</t>
  </si>
  <si>
    <t>Mendota Trail Conservancy</t>
  </si>
  <si>
    <t>Support restoration of abandoned railroad trestles and the rehabilitation of the former railroad bed for conversion to use as a walking and cycling trail.</t>
  </si>
  <si>
    <t>Sen. Pillion (R-Washington)</t>
  </si>
  <si>
    <t>City of Chesapeake</t>
  </si>
  <si>
    <t>Support the expansion of the Dr. Clarence V. Cuffee Community Center by adding an indoor aquatic facility.</t>
  </si>
  <si>
    <t>Del. Leftwich (R-Chesapeake)</t>
  </si>
  <si>
    <t>City of Virginia Beach</t>
  </si>
  <si>
    <t>Funding for for maintenance and improvements at two boat ramps owned and operated by the City.</t>
  </si>
  <si>
    <t>Del. Tata (R-Virgiia Beach)</t>
  </si>
  <si>
    <t>City of Bristol</t>
  </si>
  <si>
    <t xml:space="preserve"> Provide support to the City of Bristol to begin resolving ongoing health, environmental, and quality of life issues stemming from the operations of the City's landfill.</t>
  </si>
  <si>
    <t>Towns of Dumfries and Occoquan</t>
  </si>
  <si>
    <t>Removes GF earmarks for water quality enhancment projects and substitutes federal ARPA funds.</t>
  </si>
  <si>
    <t>Botetourt County</t>
  </si>
  <si>
    <t>Support relocation of the Fincastle Museum</t>
  </si>
  <si>
    <t>Del. Austin (R-Boetourt)</t>
  </si>
  <si>
    <t>Nelson County</t>
  </si>
  <si>
    <t xml:space="preserve"> Support planning for the development of a Vietnam War and Foreign Conflicts Museum.</t>
  </si>
  <si>
    <t>Del. Avoli (R-Augusta);  Sen. Deeds (D-Bath)</t>
  </si>
  <si>
    <t>Provide cultural education and enrichment through the arts to explore and express the human experience through creative works</t>
  </si>
  <si>
    <t>Sen. McClellan (D-Richmond)</t>
  </si>
  <si>
    <t>Senator John Warner Maritime Heritage Center</t>
  </si>
  <si>
    <t>Provided to Alexandria for construction of center</t>
  </si>
  <si>
    <t>Sen. Ebbin (D-Alexandria)</t>
  </si>
  <si>
    <t>Woodrow Wilson Presidential Library Foundation</t>
  </si>
  <si>
    <t>Provided to city of Stauton as a grant for foundation to support necessary renovations, accessibility improvements, and educational outreach.</t>
  </si>
  <si>
    <t>Del. Avoli (R-Augusta); Sen. Edwards (D-Roanoke)</t>
  </si>
  <si>
    <t>Appropriation to the City of Roanoke for improvements at the museum.</t>
  </si>
  <si>
    <t>Virginia Museum of Transportation</t>
  </si>
  <si>
    <t>Sen. Edwards (D-Roanoke)</t>
  </si>
  <si>
    <t>Weston Manor</t>
  </si>
  <si>
    <t>Funding for the City of Hopewell to support improvements at Weston Manor.</t>
  </si>
  <si>
    <t>Del. Coyner (R-Chesterfield); Sen.  Morrissey (D-Richmond)</t>
  </si>
  <si>
    <t>Pleasant Ridge School</t>
  </si>
  <si>
    <t xml:space="preserve"> Support restoration activities at the Pleasant Ridge School in Virginia Beach</t>
  </si>
  <si>
    <t>Historical Village at Dismal Swamp</t>
  </si>
  <si>
    <t>Support a historic attraction in Chesapeake commemorating the Underground Railroad.</t>
  </si>
  <si>
    <t>Jolliff Landing Fort</t>
  </si>
  <si>
    <t xml:space="preserve"> Provided to Chesapeake to support preservation activities.</t>
  </si>
  <si>
    <t>?</t>
  </si>
  <si>
    <t>Rosenwald Community Center-Campbell County Training School</t>
  </si>
  <si>
    <t>Support repairs to the grounds, including removing existing pavement and concrete, repairing water work lines, excavation, grading, and asphalt paving.</t>
  </si>
  <si>
    <t>Moore Street School</t>
  </si>
  <si>
    <t>Big H.O.M.I.E.S. program</t>
  </si>
  <si>
    <t>Hero's Bridge</t>
  </si>
  <si>
    <t xml:space="preserve"> Support for affordable housing and supportive services for veterans.</t>
  </si>
  <si>
    <t>Sen. Vogel (R-Fauquier)</t>
  </si>
  <si>
    <t>Central Appropriations</t>
  </si>
  <si>
    <t>Slavery and Freedom Heritage Site</t>
  </si>
  <si>
    <t>Provides additional funding to city of Richmond for development of site.</t>
  </si>
  <si>
    <t>Central Appropriations--ARPA funds</t>
  </si>
  <si>
    <t>Parksley and Accomac</t>
  </si>
  <si>
    <t>Support sewer projects in the towns</t>
  </si>
  <si>
    <t>United Way of Southwest Virginia</t>
  </si>
  <si>
    <t>Support efforts to increase availability of child care</t>
  </si>
  <si>
    <t>Bristow Manor</t>
  </si>
  <si>
    <t>Support the connection of Bristow Manor to the Prince William County wastewater collection system</t>
  </si>
  <si>
    <t>Del. Torian (D-Prince William)</t>
  </si>
  <si>
    <t>Carilion Clinic</t>
  </si>
  <si>
    <t>Del. Head (R-Roanoke); Sen. Edwards (D-Roanoke)</t>
  </si>
  <si>
    <t>Falls Church</t>
  </si>
  <si>
    <t>Stormwater management improvements</t>
  </si>
  <si>
    <t>Colonial Beach</t>
  </si>
  <si>
    <t>Water and sewer improvements</t>
  </si>
  <si>
    <t>Goshen, town of</t>
  </si>
  <si>
    <t>Repairs to town water storage tank</t>
  </si>
  <si>
    <t>Virginia Federation of Food Banks</t>
  </si>
  <si>
    <t>Support the purchase of food for distribution to food banks across state</t>
  </si>
  <si>
    <r>
      <rPr>
        <b/>
        <sz val="11"/>
        <color theme="1"/>
        <rFont val="Calibri"/>
        <family val="2"/>
        <scheme val="minor"/>
      </rPr>
      <t>Del. Phillips ()</t>
    </r>
    <r>
      <rPr>
        <sz val="11"/>
        <color theme="1"/>
        <rFont val="Calibri"/>
        <family val="2"/>
        <scheme val="minor"/>
      </rPr>
      <t>; Sen. Barker (D-Fairfax)</t>
    </r>
  </si>
  <si>
    <t>Petersburg</t>
  </si>
  <si>
    <t>Completion of water and wastewater upgrades at Poor Creek Pump Station.)</t>
  </si>
  <si>
    <t>Sen. Morrissey (D-Democrat)</t>
  </si>
  <si>
    <t>Stage</t>
  </si>
  <si>
    <t>Adopted Amendment</t>
  </si>
  <si>
    <t>Beneficiary</t>
  </si>
  <si>
    <t>Base budget</t>
  </si>
  <si>
    <t>Jobs for Virginia Graduates</t>
  </si>
  <si>
    <t>Assist youth in overcoming barriers to graduation and obtaining and keeping quality jobs.</t>
  </si>
  <si>
    <t>Van Gogh Outreach Program</t>
  </si>
  <si>
    <t>Program or Facility</t>
  </si>
  <si>
    <t>Lee and Wise; expand to other SWVa counties</t>
  </si>
  <si>
    <t>Expand the research and development phase of a technology linkage.</t>
  </si>
  <si>
    <t>Southside Virginia Regional Technology Consortuim</t>
  </si>
  <si>
    <t>Norton</t>
  </si>
  <si>
    <t>Small School Division Assistance Grant</t>
  </si>
  <si>
    <t>Assist small school division that has entered into cost-sharing agreement with another division</t>
  </si>
  <si>
    <t>Great Aspirations Scholarship Progrm</t>
  </si>
  <si>
    <t>Assist students and families in obtaining funding for post-secondary education.</t>
  </si>
  <si>
    <t>Surround students with a community of support, empowering them to stay in school and achieve in life.</t>
  </si>
  <si>
    <t>Communities in Schools</t>
  </si>
  <si>
    <t>Schools in Hampton Roads, Northern Virginia, Richmond, Petersburg, and Southwest Va.</t>
  </si>
  <si>
    <t>Provide dynamic learnging activities</t>
  </si>
  <si>
    <t>Virginia Student Training and Refurbishment Program</t>
  </si>
  <si>
    <t>SPARK Foundation for Prince William County Schools; also provides grants to other school divisions</t>
  </si>
  <si>
    <t>Trains student by teaching them to refurbish computers</t>
  </si>
  <si>
    <t>Support STEM arts and early literacy programs in several specified school divisions</t>
  </si>
  <si>
    <t>Achieveable Dream</t>
  </si>
  <si>
    <t>Virginia Beach</t>
  </si>
  <si>
    <t>Newport News</t>
  </si>
  <si>
    <t>Support Achievable Dream Newport News's efforts to prioritize college access for its seniors.</t>
  </si>
  <si>
    <t>Teacher Residency Program</t>
  </si>
  <si>
    <t>Petersburg, Norfolk, Richmond</t>
  </si>
  <si>
    <t xml:space="preserve">Grants for teacher residency partnerships between university teacher preparation programs and localities to help improve new teacher training and retention for hard-to-staff schools. </t>
  </si>
  <si>
    <t>Workforce readiness</t>
  </si>
  <si>
    <t>Northern Neck Regional Technical Center</t>
  </si>
  <si>
    <t>Expand the workforce readiness education and industry based skills and certification development efforts supporting that region</t>
  </si>
  <si>
    <t>Early Chldhood Eduction</t>
  </si>
  <si>
    <t>Virginia Early Childhood Foundation</t>
  </si>
  <si>
    <t>Support public-private delivery of pre-kindergarten services for at-risk three- and four-year old children</t>
  </si>
  <si>
    <t>STEM education</t>
  </si>
  <si>
    <t>Eecutive leadership incentives</t>
  </si>
  <si>
    <t>Petersburg City Public Schools</t>
  </si>
  <si>
    <t>Strengthen impact of division and school level executive leadership</t>
  </si>
  <si>
    <t>Reading tutors</t>
  </si>
  <si>
    <t>Virginia Reading Corps</t>
  </si>
  <si>
    <t>Enable school divisions to partner with Virginia Reading Corps</t>
  </si>
  <si>
    <t>Winchester Public Schools, Norfolk Public Schools, 9 regional career and technical centers</t>
  </si>
  <si>
    <t>Expand workforce readiness education and industry based skills</t>
  </si>
  <si>
    <t>CodeVa</t>
  </si>
  <si>
    <t>Computer science training</t>
  </si>
  <si>
    <t>Development, marketing, and implementation of high-quality and effective computer science training and professional development activities for public school teachers</t>
  </si>
  <si>
    <t>Educational outreach programming</t>
  </si>
  <si>
    <t>Literacy Lab</t>
  </si>
  <si>
    <t>Partner with school divisions or early childhood centers in Richmond and Portsmouth to provide trained reading tutors in pre-kindergarten programs</t>
  </si>
  <si>
    <t>Power Scholars Academies</t>
  </si>
  <si>
    <t>Virginia Alliance of YMCAs</t>
  </si>
  <si>
    <t>Career and technical education</t>
  </si>
  <si>
    <t>Career and Technical Education Student Organizations</t>
  </si>
  <si>
    <t>Provide Virginia students with opportunities to apply academic, technicao,, and employability knowledge and skills</t>
  </si>
  <si>
    <t>Hampton Roads Education Telecommunications Assoc</t>
  </si>
  <si>
    <t xml:space="preserve">Statewide digital content development, online learning, and related support services. </t>
  </si>
  <si>
    <t>Historical African American graves</t>
  </si>
  <si>
    <t>Care and preservation</t>
  </si>
  <si>
    <t>East End Cemetery in Henrico and Evergreen Cemetery in Richmond</t>
  </si>
  <si>
    <t>Daughters of Zion Cemetery in Charlottesville</t>
  </si>
  <si>
    <t>Mt. Calvary Cemetery in Portsmouth</t>
  </si>
  <si>
    <t>Burial Ground for Enslaved at Belmont and Mt. Zion Old Baptist Church Cemetery in Loudoun</t>
  </si>
  <si>
    <t>New River and West Dublin Cemeteries in Pulaski County</t>
  </si>
  <si>
    <t>Oak Lawn Cemetery in Suffolk</t>
  </si>
  <si>
    <t>771 graves in various specified cemeteries in Hampton</t>
  </si>
  <si>
    <t>Matthews, People's, and Smith Street cemeteries in Martinsvillle</t>
  </si>
  <si>
    <t>Six cemeteries in Alexandria</t>
  </si>
  <si>
    <t>Wake Forest and Westview Cemeteries in Montgomery County</t>
  </si>
  <si>
    <t>Mountain View Cemetery in Radford</t>
  </si>
  <si>
    <t>Calloway, Lomax, and Mount Salvation Cemeteries in Arlington</t>
  </si>
  <si>
    <t>Newtown Cemetery in Harrisonburg</t>
  </si>
  <si>
    <t>Cuffeytown Cemetery in Chesapeake</t>
  </si>
  <si>
    <t>Staunton Family Cemetery in Buckingham County</t>
  </si>
  <si>
    <t>Sen. Surovell (D-Fairfax)</t>
  </si>
  <si>
    <t>Additional support for Big Herofs of Minority in Every Society (Big H.O.M.I.E.S) program, a community-based nonprofit that focuses on reducing gun violence in the City of Portsmouth and Hampton Roads.</t>
  </si>
  <si>
    <t>Del. Scott (D-Portsmouth)</t>
  </si>
  <si>
    <t>N/A</t>
  </si>
  <si>
    <t>Water and sewer projects</t>
  </si>
  <si>
    <t>Child care</t>
  </si>
  <si>
    <t>Health</t>
  </si>
  <si>
    <t>Food assistance</t>
  </si>
  <si>
    <t>Historic sites</t>
  </si>
  <si>
    <t>Social services</t>
  </si>
  <si>
    <t>Health services</t>
  </si>
  <si>
    <t>Mental health</t>
  </si>
  <si>
    <t>Prisoner re-entry</t>
  </si>
  <si>
    <t>Trail development</t>
  </si>
  <si>
    <t>Public recreation</t>
  </si>
  <si>
    <t>Gun violence</t>
  </si>
  <si>
    <t>Local infrastructure</t>
  </si>
  <si>
    <t>Museums</t>
  </si>
  <si>
    <t>Provides funds to Richmond County for preparation for upcoming 250th anniversary of signing of Declaration of Independence</t>
  </si>
  <si>
    <t>Violence prevention</t>
  </si>
  <si>
    <t>Veterans services</t>
  </si>
  <si>
    <t>Educaation</t>
  </si>
  <si>
    <t>Education</t>
  </si>
  <si>
    <t>Public TV and radio</t>
  </si>
  <si>
    <t>Project Ready Careet Beginnings</t>
  </si>
  <si>
    <t>Small Business Assistance support</t>
  </si>
  <si>
    <t>Medical education</t>
  </si>
  <si>
    <t>Skyline Community program</t>
  </si>
  <si>
    <t>Literacy program</t>
  </si>
  <si>
    <t>Education assistance</t>
  </si>
  <si>
    <t>Civic education</t>
  </si>
  <si>
    <t>Teacher vacancies</t>
  </si>
  <si>
    <t>Substance abuse recovery</t>
  </si>
  <si>
    <t>Preventive services</t>
  </si>
  <si>
    <t>Tourist development</t>
  </si>
  <si>
    <t>Legal services</t>
  </si>
  <si>
    <t>Community Tax Law Project</t>
  </si>
  <si>
    <t>Provide low and moderate income persons free assistance with federal and state tax matters.</t>
  </si>
  <si>
    <t>Higher ed scholarships</t>
  </si>
  <si>
    <t>Provides SOL-based programming to assist classroom teachers in bringing their art curriculum to life.</t>
  </si>
  <si>
    <t>Jobs for Virginia Graduates, Inc.</t>
  </si>
  <si>
    <t>Multiple specified school districts</t>
  </si>
  <si>
    <t>Wolf Trap Model STEM Program</t>
  </si>
  <si>
    <t>Drive to Work</t>
  </si>
  <si>
    <t>Re-entry services</t>
  </si>
  <si>
    <t>Assist newly released offender in obtaining driver's license</t>
  </si>
  <si>
    <t xml:space="preserve">Drug Abuse Resistance Education (DARE) </t>
  </si>
  <si>
    <t>York County-Poquoson's Sheriff's office</t>
  </si>
  <si>
    <t>Statewide administration of the Drug Abuse Resistance Education (DARE) program</t>
  </si>
  <si>
    <t>Internet Crimes Against Children</t>
  </si>
  <si>
    <t>Southside Virginia Internet Crimes Against Children Task Force</t>
  </si>
  <si>
    <t>Apprehension of individuals or groups engaged in internet crimes against children</t>
  </si>
  <si>
    <t>Dept. of Criminal Justice Services</t>
  </si>
  <si>
    <t>Jail and Reentry Service and Coordination Pathway</t>
  </si>
  <si>
    <t>Virginia Beach Correctional Center</t>
  </si>
  <si>
    <t>Diversion, screening, assessment, treatment, and re-entry services for all incarcerated individuals with an active mental illness or substance use disorder diagnosis</t>
  </si>
  <si>
    <t>Gun violence prevention</t>
  </si>
  <si>
    <t xml:space="preserve">Portsmouth </t>
  </si>
  <si>
    <t>Support crime intervention and prevention through community engagement, including youth programs</t>
  </si>
  <si>
    <t>Norfolk</t>
  </si>
  <si>
    <t>Victim assistance</t>
  </si>
  <si>
    <t>Virginia Victim Assistance Network</t>
  </si>
  <si>
    <t>Provide assistance to victims of crime</t>
  </si>
  <si>
    <t>Aid to Historically Black Colleges and Universities</t>
  </si>
  <si>
    <t>Virginia State University</t>
  </si>
  <si>
    <t>Virginia Union University</t>
  </si>
  <si>
    <t>Norfolk State University</t>
  </si>
  <si>
    <t xml:space="preserve">Hampton University </t>
  </si>
  <si>
    <t>Support campus safety and security initiatives</t>
  </si>
  <si>
    <t xml:space="preserve">Supplement in-state student financial assistance </t>
  </si>
  <si>
    <t xml:space="preserve">Creation and support of an Innovation Center </t>
  </si>
  <si>
    <t>Virginia Commonwealth University</t>
  </si>
  <si>
    <t>Council on Economic Education</t>
  </si>
  <si>
    <t>Assist teachers and school divisions seeking training and classroom resources for economic and financial education, at little or no cost thanks to financial support from partners.</t>
  </si>
  <si>
    <t>Economic education</t>
  </si>
  <si>
    <t>Families Forward</t>
  </si>
  <si>
    <t>Provide comprehensive care coordination, family support and preventive medical and dental services to low-income, at-risk children.</t>
  </si>
  <si>
    <t>Aleandria Neighborhood Health Services, Inc.</t>
  </si>
  <si>
    <t>Promote the health of women in Alexandria, Arlington, Fairfax County, and Falls Church</t>
  </si>
  <si>
    <t>Louisa County Resource Council</t>
  </si>
  <si>
    <t>Promote, develop, and encourage activities to deliver community-based services to disadvantaged Louisa County residents.</t>
  </si>
  <si>
    <t>Olde Towne Medical Center</t>
  </si>
  <si>
    <t>Support activities to provide health care to uninsured, Medicaid, and Medicare residents in Williamsburg, James City County, and York County</t>
  </si>
  <si>
    <t>Virginia Community Healthcare Association</t>
  </si>
  <si>
    <t>Support delivery of medical and pharmacy services to low-income, uninsured patients of Community and Migrant Health Centers throughout Virginia</t>
  </si>
  <si>
    <t>Virginia Association of Free and Charitable Clinics</t>
  </si>
  <si>
    <t>Support free clinic operating costs for services provided to uninsured clients</t>
  </si>
  <si>
    <t>HealthWorks of Herndon</t>
  </si>
  <si>
    <t>To support provision of health and mental health services to low income and uninsured adults and children residing in Herndon, Reston, Chantilly, and Centreville</t>
  </si>
  <si>
    <t>Southwest Virginia Graduate Medical Education Consortium</t>
  </si>
  <si>
    <t>Create and support medical preceptor sites in rural and underserved communities in Southwest Virginia</t>
  </si>
  <si>
    <t>Health Brigade</t>
  </si>
  <si>
    <t>Provide financial assistanance and support groups and conduct an eduation and outreach program for HIV positive clients in Central Virginia</t>
  </si>
  <si>
    <t>Virginia Health Care Foundation</t>
  </si>
  <si>
    <t>Enhance access to primary health care for Virginia's uninsured and medically underserved residents</t>
  </si>
  <si>
    <t>Health Wagon</t>
  </si>
  <si>
    <t>Provide summer health care outreach programs to low-income and uninsured individuals living in Southwest Virginia</t>
  </si>
  <si>
    <t>Statewide Sickle Cell Chapters of Virginia</t>
  </si>
  <si>
    <t>Grants to programs that provide patient assistance, education, and family-centered support for person suffering from sickle cell disease.</t>
  </si>
  <si>
    <t>Virginia Dental Health Foundatin</t>
  </si>
  <si>
    <t>To support the Mission of Mercy project, which provides no cost dental services in underserved areas</t>
  </si>
  <si>
    <t>Community Health Center of the Rappahannock Region</t>
  </si>
  <si>
    <t>Provide medical, dental, and behavioral health services to low income and uninsured residents in the Rappahannock region.</t>
  </si>
  <si>
    <t>Hampton Roads Proton Beam Therapy Institute at Hampton University</t>
  </si>
  <si>
    <t>Support efforts for proton therapy in the treatment of cancerous tumors</t>
  </si>
  <si>
    <t>Reconvened session</t>
  </si>
  <si>
    <t>Riverside Shore Memorial Hospital</t>
  </si>
  <si>
    <t>Provide obsterical services to residents of Eastern Shore</t>
  </si>
  <si>
    <t>Components</t>
  </si>
  <si>
    <t>Totals</t>
  </si>
  <si>
    <t>Year 1</t>
  </si>
  <si>
    <t>Year 2</t>
  </si>
  <si>
    <t>GA</t>
  </si>
  <si>
    <t>Base</t>
  </si>
  <si>
    <t>Gov</t>
  </si>
  <si>
    <t>Recon</t>
  </si>
  <si>
    <t>upport for the preservation and planning of the historic Moore Street School in Richmond City.</t>
  </si>
  <si>
    <t>RISE Foundation of Waynesboro</t>
  </si>
  <si>
    <t>Indirect medical education funding</t>
  </si>
  <si>
    <t>Shenandoah Valley Battlefields National Historic District</t>
  </si>
  <si>
    <t>General improvements, including the completion of the Shenandoah Valley Civil War Museum and the creation of the New Market History and Education Center</t>
  </si>
  <si>
    <t>Dept. of Historic Resources</t>
  </si>
  <si>
    <t>Dept. of Aging and Rehabilitative Services</t>
  </si>
  <si>
    <t>Dept. of Behavioral Health and Developmental Services</t>
  </si>
  <si>
    <t>Dept. of Conservation and Natural Resources</t>
  </si>
  <si>
    <t>Support a pilot program on Opioid Education and Naloxone Distribution in the emergency Dept..</t>
  </si>
  <si>
    <t>Dept. of Environmental Quality</t>
  </si>
  <si>
    <t>Dept. of Health</t>
  </si>
  <si>
    <t>Dept. of Medical Assistance Services</t>
  </si>
  <si>
    <t>Dept. of Social Services</t>
  </si>
  <si>
    <t>Dept. of Veterans Affairs</t>
  </si>
  <si>
    <t>Dept. of Conservation and Recreation</t>
  </si>
  <si>
    <t>EARMARKS FOR NONSTATE ENTITIES, 2022-2024 BIENNIAL APPROPRIATION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</si>
</sst>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8" xfId="0" applyBorder="1" applyAlignment="1">
      <alignment vertical="top"/>
    </xf>
    <xf numFmtId="6" fontId="0" fillId="0" borderId="8" xfId="0" applyNumberFormat="1" applyBorder="1" applyAlignment="1">
      <alignment vertical="top"/>
    </xf>
    <xf numFmtId="6" fontId="0" fillId="0" borderId="6" xfId="0" applyNumberForma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8" xfId="0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8" xfId="0" applyFont="1" applyBorder="1" applyAlignment="1">
      <alignment wrapText="1"/>
    </xf>
    <xf numFmtId="6" fontId="0" fillId="0" borderId="8" xfId="0" applyNumberFormat="1" applyBorder="1"/>
    <xf numFmtId="6" fontId="0" fillId="0" borderId="1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6" fontId="1" fillId="0" borderId="0" xfId="0" applyNumberFormat="1" applyFont="1"/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D6E8-CD1A-4A7B-BA3D-A7C4AC1D567E}">
  <dimension ref="A1:J166"/>
  <sheetViews>
    <sheetView tabSelected="1" workbookViewId="0">
      <selection activeCell="C4" sqref="C4"/>
    </sheetView>
  </sheetViews>
  <sheetFormatPr defaultRowHeight="15" x14ac:dyDescent="0.25"/>
  <cols>
    <col min="1" max="1" width="12.28515625" customWidth="1"/>
    <col min="2" max="2" width="32.140625" customWidth="1"/>
    <col min="3" max="3" width="18.7109375" customWidth="1"/>
    <col min="4" max="4" width="19.85546875" customWidth="1"/>
    <col min="5" max="5" width="32.28515625" customWidth="1"/>
    <col min="6" max="6" width="14.140625" customWidth="1"/>
    <col min="7" max="7" width="12.85546875" customWidth="1"/>
    <col min="8" max="8" width="25.28515625" customWidth="1"/>
    <col min="9" max="9" width="16.28515625" customWidth="1"/>
  </cols>
  <sheetData>
    <row r="1" spans="1:10" ht="18.75" x14ac:dyDescent="0.3">
      <c r="A1" s="34" t="s">
        <v>409</v>
      </c>
      <c r="B1" s="34"/>
      <c r="C1" s="34"/>
      <c r="D1" s="34"/>
      <c r="E1" s="34"/>
      <c r="F1" s="34"/>
      <c r="G1" s="34"/>
      <c r="H1" s="34"/>
      <c r="I1" s="34"/>
    </row>
    <row r="3" spans="1:10" x14ac:dyDescent="0.25">
      <c r="A3" s="1" t="s">
        <v>201</v>
      </c>
      <c r="B3" s="1" t="s">
        <v>0</v>
      </c>
      <c r="C3" s="1" t="s">
        <v>208</v>
      </c>
      <c r="D3" s="1" t="s">
        <v>203</v>
      </c>
      <c r="E3" s="1" t="s">
        <v>1</v>
      </c>
      <c r="F3" s="1" t="s">
        <v>2</v>
      </c>
      <c r="G3" s="2" t="s">
        <v>3</v>
      </c>
      <c r="H3" s="2" t="s">
        <v>4</v>
      </c>
      <c r="I3" s="1" t="s">
        <v>5</v>
      </c>
    </row>
    <row r="4" spans="1:10" ht="45" x14ac:dyDescent="0.25">
      <c r="A4" s="5" t="s">
        <v>202</v>
      </c>
      <c r="B4" s="5" t="s">
        <v>176</v>
      </c>
      <c r="C4" s="5" t="s">
        <v>285</v>
      </c>
      <c r="D4" s="5" t="s">
        <v>177</v>
      </c>
      <c r="E4" s="5" t="s">
        <v>178</v>
      </c>
      <c r="F4" s="9">
        <v>1000000</v>
      </c>
      <c r="G4" s="9">
        <v>0</v>
      </c>
      <c r="H4" s="18" t="s">
        <v>65</v>
      </c>
      <c r="I4" s="31" t="s">
        <v>168</v>
      </c>
    </row>
    <row r="5" spans="1:10" ht="30" x14ac:dyDescent="0.25">
      <c r="A5" s="5" t="s">
        <v>202</v>
      </c>
      <c r="B5" s="5" t="s">
        <v>179</v>
      </c>
      <c r="C5" s="5" t="s">
        <v>281</v>
      </c>
      <c r="D5" s="5" t="s">
        <v>193</v>
      </c>
      <c r="E5" s="5" t="s">
        <v>194</v>
      </c>
      <c r="F5" s="9">
        <v>150000</v>
      </c>
      <c r="G5" s="9">
        <v>0</v>
      </c>
      <c r="H5" s="18" t="s">
        <v>65</v>
      </c>
      <c r="I5" s="31" t="s">
        <v>168</v>
      </c>
    </row>
    <row r="6" spans="1:10" ht="30" x14ac:dyDescent="0.25">
      <c r="A6" s="5" t="s">
        <v>202</v>
      </c>
      <c r="B6" s="5" t="s">
        <v>179</v>
      </c>
      <c r="C6" s="5" t="s">
        <v>281</v>
      </c>
      <c r="D6" s="5" t="s">
        <v>180</v>
      </c>
      <c r="E6" s="5" t="s">
        <v>181</v>
      </c>
      <c r="F6" s="9">
        <v>3300000</v>
      </c>
      <c r="G6" s="9">
        <v>0</v>
      </c>
      <c r="H6" s="18" t="s">
        <v>65</v>
      </c>
      <c r="I6" s="20" t="s">
        <v>168</v>
      </c>
    </row>
    <row r="7" spans="1:10" ht="30" x14ac:dyDescent="0.25">
      <c r="A7" s="5" t="s">
        <v>202</v>
      </c>
      <c r="B7" s="5" t="s">
        <v>179</v>
      </c>
      <c r="C7" s="5" t="s">
        <v>281</v>
      </c>
      <c r="D7" s="5" t="s">
        <v>189</v>
      </c>
      <c r="E7" s="5" t="s">
        <v>190</v>
      </c>
      <c r="F7" s="9">
        <v>4000000</v>
      </c>
      <c r="G7" s="9">
        <v>0</v>
      </c>
      <c r="H7" s="18" t="s">
        <v>65</v>
      </c>
      <c r="I7" s="31" t="s">
        <v>168</v>
      </c>
    </row>
    <row r="8" spans="1:10" ht="60" x14ac:dyDescent="0.25">
      <c r="A8" s="5" t="s">
        <v>202</v>
      </c>
      <c r="B8" s="5" t="s">
        <v>179</v>
      </c>
      <c r="C8" s="5" t="s">
        <v>283</v>
      </c>
      <c r="D8" s="5" t="s">
        <v>187</v>
      </c>
      <c r="E8" s="5" t="s">
        <v>402</v>
      </c>
      <c r="F8" s="9">
        <v>250000</v>
      </c>
      <c r="G8" s="9">
        <v>0</v>
      </c>
      <c r="H8" s="18" t="s">
        <v>65</v>
      </c>
      <c r="I8" s="30" t="s">
        <v>188</v>
      </c>
    </row>
    <row r="9" spans="1:10" ht="60" x14ac:dyDescent="0.25">
      <c r="A9" s="5" t="s">
        <v>202</v>
      </c>
      <c r="B9" s="5" t="s">
        <v>179</v>
      </c>
      <c r="C9" s="5" t="s">
        <v>282</v>
      </c>
      <c r="D9" s="5" t="s">
        <v>182</v>
      </c>
      <c r="E9" s="5" t="s">
        <v>183</v>
      </c>
      <c r="F9" s="9">
        <v>3500000</v>
      </c>
      <c r="G9" s="9">
        <v>0</v>
      </c>
      <c r="H9" s="18" t="s">
        <v>65</v>
      </c>
      <c r="I9" s="30" t="s">
        <v>119</v>
      </c>
    </row>
    <row r="10" spans="1:10" ht="45" x14ac:dyDescent="0.25">
      <c r="A10" s="5" t="s">
        <v>202</v>
      </c>
      <c r="B10" s="13" t="s">
        <v>179</v>
      </c>
      <c r="C10" s="5" t="s">
        <v>284</v>
      </c>
      <c r="D10" s="14" t="s">
        <v>195</v>
      </c>
      <c r="E10" s="5" t="s">
        <v>196</v>
      </c>
      <c r="F10" s="9">
        <v>3500000</v>
      </c>
      <c r="G10" s="9">
        <v>0</v>
      </c>
      <c r="H10" s="19" t="s">
        <v>65</v>
      </c>
      <c r="I10" s="22" t="s">
        <v>197</v>
      </c>
    </row>
    <row r="11" spans="1:10" ht="60" x14ac:dyDescent="0.25">
      <c r="A11" s="5" t="s">
        <v>202</v>
      </c>
      <c r="B11" s="4" t="s">
        <v>179</v>
      </c>
      <c r="C11" s="5" t="s">
        <v>281</v>
      </c>
      <c r="D11" s="5" t="s">
        <v>184</v>
      </c>
      <c r="E11" s="5" t="s">
        <v>185</v>
      </c>
      <c r="F11" s="9">
        <v>3000000</v>
      </c>
      <c r="G11" s="9">
        <v>0</v>
      </c>
      <c r="H11" s="8" t="s">
        <v>65</v>
      </c>
      <c r="I11" s="22" t="s">
        <v>186</v>
      </c>
    </row>
    <row r="12" spans="1:10" ht="45" x14ac:dyDescent="0.25">
      <c r="A12" s="5" t="s">
        <v>202</v>
      </c>
      <c r="B12" s="4" t="s">
        <v>179</v>
      </c>
      <c r="C12" s="4" t="s">
        <v>281</v>
      </c>
      <c r="D12" s="5" t="s">
        <v>198</v>
      </c>
      <c r="E12" s="3" t="s">
        <v>199</v>
      </c>
      <c r="F12" s="10">
        <v>29551500</v>
      </c>
      <c r="G12" s="10">
        <v>0</v>
      </c>
      <c r="H12" s="6" t="s">
        <v>65</v>
      </c>
      <c r="I12" s="21" t="s">
        <v>200</v>
      </c>
    </row>
    <row r="13" spans="1:10" ht="30" x14ac:dyDescent="0.25">
      <c r="A13" s="5" t="s">
        <v>202</v>
      </c>
      <c r="B13" s="4" t="s">
        <v>179</v>
      </c>
      <c r="C13" s="30" t="s">
        <v>281</v>
      </c>
      <c r="D13" s="5" t="s">
        <v>191</v>
      </c>
      <c r="E13" s="5" t="s">
        <v>192</v>
      </c>
      <c r="F13" s="9">
        <v>5700000</v>
      </c>
      <c r="G13" s="9">
        <v>0</v>
      </c>
      <c r="H13" s="8" t="s">
        <v>65</v>
      </c>
      <c r="I13" s="5" t="s">
        <v>85</v>
      </c>
    </row>
    <row r="14" spans="1:10" ht="30" x14ac:dyDescent="0.25">
      <c r="A14" s="5" t="s">
        <v>202</v>
      </c>
      <c r="B14" s="4" t="s">
        <v>399</v>
      </c>
      <c r="C14" s="4" t="s">
        <v>286</v>
      </c>
      <c r="D14" s="5" t="s">
        <v>45</v>
      </c>
      <c r="E14" s="5" t="s">
        <v>46</v>
      </c>
      <c r="F14" s="9">
        <v>50000</v>
      </c>
      <c r="G14" s="17">
        <v>50000</v>
      </c>
      <c r="H14" s="8" t="s">
        <v>7</v>
      </c>
      <c r="I14" s="8" t="s">
        <v>8</v>
      </c>
    </row>
    <row r="15" spans="1:10" ht="45" x14ac:dyDescent="0.25">
      <c r="A15" s="5" t="s">
        <v>202</v>
      </c>
      <c r="B15" s="4" t="s">
        <v>400</v>
      </c>
      <c r="C15" s="4" t="s">
        <v>288</v>
      </c>
      <c r="D15" s="5" t="s">
        <v>43</v>
      </c>
      <c r="E15" s="30" t="s">
        <v>44</v>
      </c>
      <c r="F15" s="9">
        <v>3000000</v>
      </c>
      <c r="G15" s="7">
        <v>0</v>
      </c>
      <c r="H15" s="8" t="s">
        <v>7</v>
      </c>
      <c r="I15" s="8" t="s">
        <v>8</v>
      </c>
    </row>
    <row r="16" spans="1:10" ht="60" x14ac:dyDescent="0.25">
      <c r="A16" s="5" t="s">
        <v>202</v>
      </c>
      <c r="B16" s="4" t="s">
        <v>401</v>
      </c>
      <c r="C16" s="4" t="s">
        <v>291</v>
      </c>
      <c r="D16" s="5" t="s">
        <v>132</v>
      </c>
      <c r="E16" s="5" t="s">
        <v>133</v>
      </c>
      <c r="F16" s="9">
        <v>9000000</v>
      </c>
      <c r="G16" s="9">
        <v>0</v>
      </c>
      <c r="H16" s="5" t="s">
        <v>65</v>
      </c>
      <c r="I16" s="5" t="s">
        <v>134</v>
      </c>
      <c r="J16" t="s">
        <v>68</v>
      </c>
    </row>
    <row r="17" spans="1:9" ht="45" x14ac:dyDescent="0.25">
      <c r="A17" s="5" t="s">
        <v>202</v>
      </c>
      <c r="B17" s="4" t="s">
        <v>401</v>
      </c>
      <c r="C17" s="4" t="s">
        <v>291</v>
      </c>
      <c r="D17" s="5" t="s">
        <v>135</v>
      </c>
      <c r="E17" s="5" t="s">
        <v>136</v>
      </c>
      <c r="F17" s="9">
        <v>6600000</v>
      </c>
      <c r="G17" s="9">
        <v>0</v>
      </c>
      <c r="H17" s="5" t="s">
        <v>65</v>
      </c>
      <c r="I17" s="5" t="s">
        <v>137</v>
      </c>
    </row>
    <row r="18" spans="1:9" ht="75" x14ac:dyDescent="0.25">
      <c r="A18" s="5" t="s">
        <v>202</v>
      </c>
      <c r="B18" s="5" t="s">
        <v>401</v>
      </c>
      <c r="C18" s="4" t="s">
        <v>290</v>
      </c>
      <c r="D18" s="5" t="s">
        <v>129</v>
      </c>
      <c r="E18" s="5" t="s">
        <v>130</v>
      </c>
      <c r="F18" s="9">
        <v>466500</v>
      </c>
      <c r="G18" s="9">
        <v>0</v>
      </c>
      <c r="H18" s="5" t="s">
        <v>65</v>
      </c>
      <c r="I18" s="5" t="s">
        <v>131</v>
      </c>
    </row>
    <row r="19" spans="1:9" ht="90" x14ac:dyDescent="0.25">
      <c r="A19" s="5" t="s">
        <v>202</v>
      </c>
      <c r="B19" s="5" t="s">
        <v>408</v>
      </c>
      <c r="C19" s="4" t="s">
        <v>285</v>
      </c>
      <c r="D19" s="5" t="s">
        <v>66</v>
      </c>
      <c r="E19" s="3" t="s">
        <v>67</v>
      </c>
      <c r="F19" s="9">
        <v>2000000</v>
      </c>
      <c r="G19" s="7">
        <v>0</v>
      </c>
      <c r="H19" s="8" t="s">
        <v>65</v>
      </c>
      <c r="I19" s="5" t="s">
        <v>277</v>
      </c>
    </row>
    <row r="20" spans="1:9" ht="60" x14ac:dyDescent="0.25">
      <c r="A20" s="5" t="s">
        <v>202</v>
      </c>
      <c r="B20" s="5" t="s">
        <v>408</v>
      </c>
      <c r="C20" s="4" t="s">
        <v>289</v>
      </c>
      <c r="D20" s="5" t="s">
        <v>124</v>
      </c>
      <c r="E20" s="5" t="s">
        <v>125</v>
      </c>
      <c r="F20" s="9">
        <v>50000</v>
      </c>
      <c r="G20" s="9">
        <v>0</v>
      </c>
      <c r="H20" s="5" t="s">
        <v>65</v>
      </c>
      <c r="I20" s="5" t="s">
        <v>88</v>
      </c>
    </row>
    <row r="21" spans="1:9" ht="105" x14ac:dyDescent="0.25">
      <c r="A21" s="5" t="s">
        <v>202</v>
      </c>
      <c r="B21" s="4" t="s">
        <v>329</v>
      </c>
      <c r="C21" s="4" t="s">
        <v>292</v>
      </c>
      <c r="D21" s="5" t="s">
        <v>172</v>
      </c>
      <c r="E21" s="5" t="s">
        <v>278</v>
      </c>
      <c r="F21" s="9">
        <v>500000</v>
      </c>
      <c r="G21" s="9">
        <v>0</v>
      </c>
      <c r="H21" s="5" t="s">
        <v>65</v>
      </c>
      <c r="I21" s="5" t="s">
        <v>279</v>
      </c>
    </row>
    <row r="22" spans="1:9" ht="45" x14ac:dyDescent="0.25">
      <c r="A22" s="5" t="s">
        <v>202</v>
      </c>
      <c r="B22" s="4" t="s">
        <v>329</v>
      </c>
      <c r="C22" s="4" t="s">
        <v>292</v>
      </c>
      <c r="D22" s="5" t="s">
        <v>172</v>
      </c>
      <c r="E22" s="5" t="s">
        <v>64</v>
      </c>
      <c r="F22" s="9">
        <v>1500000</v>
      </c>
      <c r="G22" s="7">
        <v>0</v>
      </c>
      <c r="H22" s="8" t="s">
        <v>7</v>
      </c>
      <c r="I22" s="5" t="s">
        <v>8</v>
      </c>
    </row>
    <row r="23" spans="1:9" ht="30" x14ac:dyDescent="0.25">
      <c r="A23" s="5" t="s">
        <v>202</v>
      </c>
      <c r="B23" s="4" t="s">
        <v>329</v>
      </c>
      <c r="C23" s="4" t="s">
        <v>337</v>
      </c>
      <c r="D23" s="5" t="s">
        <v>338</v>
      </c>
      <c r="E23" s="5" t="s">
        <v>339</v>
      </c>
      <c r="F23" s="9">
        <v>400000</v>
      </c>
      <c r="G23" s="9">
        <v>400000</v>
      </c>
      <c r="H23" s="5" t="s">
        <v>65</v>
      </c>
      <c r="I23" s="11" t="s">
        <v>168</v>
      </c>
    </row>
    <row r="24" spans="1:9" ht="60" x14ac:dyDescent="0.25">
      <c r="A24" s="5" t="s">
        <v>202</v>
      </c>
      <c r="B24" s="4" t="s">
        <v>329</v>
      </c>
      <c r="C24" s="4" t="s">
        <v>333</v>
      </c>
      <c r="D24" s="5" t="s">
        <v>334</v>
      </c>
      <c r="E24" s="5" t="s">
        <v>335</v>
      </c>
      <c r="F24" s="9">
        <v>500000</v>
      </c>
      <c r="G24" s="9">
        <v>0</v>
      </c>
      <c r="H24" s="5" t="s">
        <v>65</v>
      </c>
      <c r="I24" s="11" t="s">
        <v>168</v>
      </c>
    </row>
    <row r="25" spans="1:9" ht="60" x14ac:dyDescent="0.25">
      <c r="A25" s="5" t="s">
        <v>202</v>
      </c>
      <c r="B25" s="4" t="s">
        <v>329</v>
      </c>
      <c r="C25" s="4" t="s">
        <v>333</v>
      </c>
      <c r="D25" s="5" t="s">
        <v>336</v>
      </c>
      <c r="E25" s="5" t="s">
        <v>335</v>
      </c>
      <c r="F25" s="9">
        <v>1000000</v>
      </c>
      <c r="G25" s="9">
        <v>0</v>
      </c>
      <c r="H25" s="5" t="s">
        <v>65</v>
      </c>
      <c r="I25" s="11" t="s">
        <v>168</v>
      </c>
    </row>
    <row r="26" spans="1:9" ht="45" x14ac:dyDescent="0.25">
      <c r="A26" s="5" t="s">
        <v>202</v>
      </c>
      <c r="B26" s="4" t="s">
        <v>329</v>
      </c>
      <c r="C26" s="30" t="s">
        <v>340</v>
      </c>
      <c r="D26" s="5" t="s">
        <v>341</v>
      </c>
      <c r="E26" s="5" t="s">
        <v>345</v>
      </c>
      <c r="F26" s="9">
        <v>1000000</v>
      </c>
      <c r="G26" s="9">
        <v>0</v>
      </c>
      <c r="H26" s="8" t="s">
        <v>382</v>
      </c>
      <c r="I26" s="8" t="s">
        <v>8</v>
      </c>
    </row>
    <row r="27" spans="1:9" ht="45" x14ac:dyDescent="0.25">
      <c r="A27" s="5" t="s">
        <v>202</v>
      </c>
      <c r="B27" s="5" t="s">
        <v>329</v>
      </c>
      <c r="C27" s="4" t="s">
        <v>340</v>
      </c>
      <c r="D27" s="5" t="s">
        <v>342</v>
      </c>
      <c r="E27" s="5" t="s">
        <v>345</v>
      </c>
      <c r="F27" s="9">
        <v>1000000</v>
      </c>
      <c r="G27" s="9">
        <v>0</v>
      </c>
      <c r="H27" s="8" t="s">
        <v>382</v>
      </c>
      <c r="I27" s="8" t="s">
        <v>8</v>
      </c>
    </row>
    <row r="28" spans="1:9" ht="45" x14ac:dyDescent="0.25">
      <c r="A28" s="5" t="s">
        <v>202</v>
      </c>
      <c r="B28" s="4" t="s">
        <v>329</v>
      </c>
      <c r="C28" s="4" t="s">
        <v>340</v>
      </c>
      <c r="D28" s="5" t="s">
        <v>343</v>
      </c>
      <c r="E28" s="5" t="s">
        <v>345</v>
      </c>
      <c r="F28" s="9">
        <v>1000000</v>
      </c>
      <c r="G28" s="9">
        <v>0</v>
      </c>
      <c r="H28" s="8" t="s">
        <v>382</v>
      </c>
      <c r="I28" s="8" t="s">
        <v>8</v>
      </c>
    </row>
    <row r="29" spans="1:9" ht="45" x14ac:dyDescent="0.25">
      <c r="A29" s="5" t="s">
        <v>202</v>
      </c>
      <c r="B29" s="4" t="s">
        <v>329</v>
      </c>
      <c r="C29" s="4" t="s">
        <v>340</v>
      </c>
      <c r="D29" s="5" t="s">
        <v>344</v>
      </c>
      <c r="E29" s="5" t="s">
        <v>345</v>
      </c>
      <c r="F29" s="9">
        <v>1000000</v>
      </c>
      <c r="G29" s="9">
        <v>0</v>
      </c>
      <c r="H29" s="8" t="s">
        <v>382</v>
      </c>
      <c r="I29" s="8" t="s">
        <v>8</v>
      </c>
    </row>
    <row r="30" spans="1:9" ht="30" x14ac:dyDescent="0.25">
      <c r="A30" s="8" t="s">
        <v>204</v>
      </c>
      <c r="B30" s="4" t="s">
        <v>329</v>
      </c>
      <c r="C30" s="4" t="s">
        <v>321</v>
      </c>
      <c r="D30" s="5" t="s">
        <v>320</v>
      </c>
      <c r="E30" s="5" t="s">
        <v>322</v>
      </c>
      <c r="F30" s="9">
        <v>75000</v>
      </c>
      <c r="G30" s="9">
        <v>75000</v>
      </c>
      <c r="H30" s="8" t="s">
        <v>7</v>
      </c>
      <c r="I30" s="8" t="s">
        <v>8</v>
      </c>
    </row>
    <row r="31" spans="1:9" ht="45" x14ac:dyDescent="0.25">
      <c r="A31" s="8" t="s">
        <v>204</v>
      </c>
      <c r="B31" s="4" t="s">
        <v>329</v>
      </c>
      <c r="C31" s="4" t="s">
        <v>323</v>
      </c>
      <c r="D31" s="5" t="s">
        <v>324</v>
      </c>
      <c r="E31" s="5" t="s">
        <v>325</v>
      </c>
      <c r="F31" s="9">
        <v>100000</v>
      </c>
      <c r="G31" s="9">
        <v>100000</v>
      </c>
      <c r="H31" s="8" t="s">
        <v>7</v>
      </c>
      <c r="I31" s="8" t="s">
        <v>8</v>
      </c>
    </row>
    <row r="32" spans="1:9" ht="60" x14ac:dyDescent="0.25">
      <c r="A32" s="8" t="s">
        <v>204</v>
      </c>
      <c r="B32" s="4" t="s">
        <v>329</v>
      </c>
      <c r="C32" s="4" t="s">
        <v>326</v>
      </c>
      <c r="D32" s="5" t="s">
        <v>327</v>
      </c>
      <c r="E32" s="5" t="s">
        <v>328</v>
      </c>
      <c r="F32" s="9">
        <v>1896547</v>
      </c>
      <c r="G32" s="9">
        <v>1896547</v>
      </c>
      <c r="H32" s="8" t="s">
        <v>7</v>
      </c>
      <c r="I32" s="8" t="s">
        <v>8</v>
      </c>
    </row>
    <row r="33" spans="1:9" ht="75" x14ac:dyDescent="0.25">
      <c r="A33" s="8" t="s">
        <v>204</v>
      </c>
      <c r="B33" s="4" t="s">
        <v>329</v>
      </c>
      <c r="C33" s="4" t="s">
        <v>330</v>
      </c>
      <c r="D33" s="5" t="s">
        <v>331</v>
      </c>
      <c r="E33" s="5" t="s">
        <v>332</v>
      </c>
      <c r="F33" s="9">
        <v>916066</v>
      </c>
      <c r="G33" s="9">
        <v>916066</v>
      </c>
      <c r="H33" s="8" t="s">
        <v>7</v>
      </c>
      <c r="I33" s="8" t="s">
        <v>8</v>
      </c>
    </row>
    <row r="34" spans="1:9" ht="90" x14ac:dyDescent="0.25">
      <c r="A34" s="5" t="s">
        <v>202</v>
      </c>
      <c r="B34" s="4" t="s">
        <v>15</v>
      </c>
      <c r="C34" s="4" t="s">
        <v>294</v>
      </c>
      <c r="D34" s="5" t="s">
        <v>69</v>
      </c>
      <c r="E34" s="3" t="s">
        <v>70</v>
      </c>
      <c r="F34" s="9">
        <v>500000</v>
      </c>
      <c r="G34" s="7">
        <v>0</v>
      </c>
      <c r="H34" s="8" t="s">
        <v>65</v>
      </c>
      <c r="I34" s="11" t="s">
        <v>168</v>
      </c>
    </row>
    <row r="35" spans="1:9" ht="30" x14ac:dyDescent="0.25">
      <c r="A35" s="5" t="s">
        <v>202</v>
      </c>
      <c r="B35" s="4" t="s">
        <v>15</v>
      </c>
      <c r="C35" s="4" t="s">
        <v>307</v>
      </c>
      <c r="D35" s="5" t="s">
        <v>100</v>
      </c>
      <c r="E35" s="5" t="s">
        <v>84</v>
      </c>
      <c r="F35" s="9">
        <v>50000</v>
      </c>
      <c r="G35" s="9">
        <v>0</v>
      </c>
      <c r="H35" s="8" t="s">
        <v>65</v>
      </c>
      <c r="I35" s="11" t="s">
        <v>168</v>
      </c>
    </row>
    <row r="36" spans="1:9" ht="45" x14ac:dyDescent="0.25">
      <c r="A36" s="5" t="s">
        <v>202</v>
      </c>
      <c r="B36" s="4" t="s">
        <v>15</v>
      </c>
      <c r="C36" s="4" t="s">
        <v>310</v>
      </c>
      <c r="D36" s="5" t="s">
        <v>394</v>
      </c>
      <c r="E36" s="5" t="s">
        <v>104</v>
      </c>
      <c r="F36" s="9">
        <v>250000</v>
      </c>
      <c r="G36" s="7">
        <v>0</v>
      </c>
      <c r="H36" s="5" t="s">
        <v>65</v>
      </c>
      <c r="I36" s="5" t="s">
        <v>105</v>
      </c>
    </row>
    <row r="37" spans="1:9" ht="63" customHeight="1" x14ac:dyDescent="0.25">
      <c r="A37" s="5" t="s">
        <v>202</v>
      </c>
      <c r="B37" s="4" t="s">
        <v>15</v>
      </c>
      <c r="C37" s="4" t="s">
        <v>289</v>
      </c>
      <c r="D37" s="5" t="s">
        <v>91</v>
      </c>
      <c r="E37" s="3" t="s">
        <v>92</v>
      </c>
      <c r="F37" s="9">
        <v>250000</v>
      </c>
      <c r="G37" s="9">
        <v>250000</v>
      </c>
      <c r="H37" s="8" t="s">
        <v>65</v>
      </c>
      <c r="I37" s="5" t="s">
        <v>93</v>
      </c>
    </row>
    <row r="38" spans="1:9" ht="90" x14ac:dyDescent="0.25">
      <c r="A38" s="5" t="s">
        <v>202</v>
      </c>
      <c r="B38" s="4" t="s">
        <v>15</v>
      </c>
      <c r="C38" s="4" t="s">
        <v>309</v>
      </c>
      <c r="D38" s="5" t="s">
        <v>101</v>
      </c>
      <c r="E38" s="3" t="s">
        <v>102</v>
      </c>
      <c r="F38" s="9">
        <v>864000</v>
      </c>
      <c r="G38" s="9">
        <v>500000</v>
      </c>
      <c r="H38" s="5" t="s">
        <v>65</v>
      </c>
      <c r="I38" s="5" t="s">
        <v>103</v>
      </c>
    </row>
    <row r="39" spans="1:9" ht="60" x14ac:dyDescent="0.25">
      <c r="A39" s="5" t="s">
        <v>202</v>
      </c>
      <c r="B39" s="4" t="s">
        <v>15</v>
      </c>
      <c r="C39" s="4" t="s">
        <v>74</v>
      </c>
      <c r="D39" s="5" t="s">
        <v>226</v>
      </c>
      <c r="E39" s="30" t="s">
        <v>75</v>
      </c>
      <c r="F39" s="9">
        <v>500000</v>
      </c>
      <c r="G39" s="9">
        <v>500000</v>
      </c>
      <c r="H39" s="8" t="s">
        <v>65</v>
      </c>
      <c r="I39" s="5" t="s">
        <v>76</v>
      </c>
    </row>
    <row r="40" spans="1:9" ht="75" x14ac:dyDescent="0.25">
      <c r="A40" s="5" t="s">
        <v>202</v>
      </c>
      <c r="B40" s="4" t="s">
        <v>15</v>
      </c>
      <c r="C40" s="4" t="s">
        <v>305</v>
      </c>
      <c r="D40" s="5" t="s">
        <v>77</v>
      </c>
      <c r="E40" s="5" t="s">
        <v>78</v>
      </c>
      <c r="F40" s="9">
        <v>500000</v>
      </c>
      <c r="G40" s="9">
        <v>1200000</v>
      </c>
      <c r="H40" s="8" t="s">
        <v>65</v>
      </c>
      <c r="I40" s="5" t="s">
        <v>79</v>
      </c>
    </row>
    <row r="41" spans="1:9" ht="45" x14ac:dyDescent="0.25">
      <c r="A41" s="5" t="s">
        <v>202</v>
      </c>
      <c r="B41" s="4" t="s">
        <v>15</v>
      </c>
      <c r="C41" s="4" t="s">
        <v>300</v>
      </c>
      <c r="D41" s="5" t="s">
        <v>94</v>
      </c>
      <c r="E41" s="5" t="s">
        <v>95</v>
      </c>
      <c r="F41" s="9">
        <v>500000</v>
      </c>
      <c r="G41" s="7">
        <v>0</v>
      </c>
      <c r="H41" s="8" t="s">
        <v>65</v>
      </c>
      <c r="I41" s="5" t="s">
        <v>96</v>
      </c>
    </row>
    <row r="42" spans="1:9" ht="45" x14ac:dyDescent="0.25">
      <c r="A42" s="5" t="s">
        <v>202</v>
      </c>
      <c r="B42" s="4" t="s">
        <v>15</v>
      </c>
      <c r="C42" s="4" t="s">
        <v>299</v>
      </c>
      <c r="D42" s="5" t="s">
        <v>72</v>
      </c>
      <c r="E42" s="3" t="s">
        <v>71</v>
      </c>
      <c r="F42" s="9">
        <v>150000</v>
      </c>
      <c r="G42" s="7">
        <v>0</v>
      </c>
      <c r="H42" s="8" t="s">
        <v>65</v>
      </c>
      <c r="I42" s="5" t="s">
        <v>73</v>
      </c>
    </row>
    <row r="43" spans="1:9" ht="49.5" customHeight="1" x14ac:dyDescent="0.25">
      <c r="A43" s="5" t="s">
        <v>202</v>
      </c>
      <c r="B43" s="4" t="s">
        <v>15</v>
      </c>
      <c r="C43" s="4" t="s">
        <v>238</v>
      </c>
      <c r="D43" s="5" t="s">
        <v>106</v>
      </c>
      <c r="E43" s="30" t="s">
        <v>107</v>
      </c>
      <c r="F43" s="9">
        <v>275000</v>
      </c>
      <c r="G43" s="7">
        <v>0</v>
      </c>
      <c r="H43" s="5" t="s">
        <v>65</v>
      </c>
      <c r="I43" s="5" t="s">
        <v>108</v>
      </c>
    </row>
    <row r="44" spans="1:9" ht="63.75" customHeight="1" x14ac:dyDescent="0.25">
      <c r="A44" s="5" t="s">
        <v>202</v>
      </c>
      <c r="B44" s="4" t="s">
        <v>15</v>
      </c>
      <c r="C44" s="4" t="s">
        <v>298</v>
      </c>
      <c r="D44" s="5" t="s">
        <v>27</v>
      </c>
      <c r="E44" s="5" t="s">
        <v>28</v>
      </c>
      <c r="F44" s="9">
        <v>-500000</v>
      </c>
      <c r="G44" s="9">
        <v>-500000</v>
      </c>
      <c r="H44" s="8" t="s">
        <v>65</v>
      </c>
      <c r="I44" s="11" t="s">
        <v>280</v>
      </c>
    </row>
    <row r="45" spans="1:9" ht="30" x14ac:dyDescent="0.25">
      <c r="A45" s="5" t="s">
        <v>202</v>
      </c>
      <c r="B45" s="4" t="s">
        <v>15</v>
      </c>
      <c r="C45" s="4" t="s">
        <v>300</v>
      </c>
      <c r="D45" s="5" t="s">
        <v>32</v>
      </c>
      <c r="E45" s="5"/>
      <c r="F45" s="7">
        <v>0</v>
      </c>
      <c r="G45" s="9">
        <v>-500000</v>
      </c>
      <c r="H45" s="8" t="s">
        <v>65</v>
      </c>
      <c r="I45" s="11" t="s">
        <v>280</v>
      </c>
    </row>
    <row r="46" spans="1:9" ht="60" x14ac:dyDescent="0.25">
      <c r="A46" s="5" t="s">
        <v>202</v>
      </c>
      <c r="B46" s="4" t="s">
        <v>15</v>
      </c>
      <c r="C46" s="4" t="s">
        <v>300</v>
      </c>
      <c r="D46" s="5" t="s">
        <v>258</v>
      </c>
      <c r="E46" s="5" t="s">
        <v>16</v>
      </c>
      <c r="F46" s="7">
        <v>0</v>
      </c>
      <c r="G46" s="9">
        <v>-500000</v>
      </c>
      <c r="H46" s="8" t="s">
        <v>65</v>
      </c>
      <c r="I46" s="11" t="s">
        <v>280</v>
      </c>
    </row>
    <row r="47" spans="1:9" ht="30" x14ac:dyDescent="0.25">
      <c r="A47" s="5" t="s">
        <v>202</v>
      </c>
      <c r="B47" s="4" t="s">
        <v>15</v>
      </c>
      <c r="C47" s="4" t="s">
        <v>300</v>
      </c>
      <c r="D47" s="5" t="s">
        <v>25</v>
      </c>
      <c r="E47" s="5"/>
      <c r="F47" s="7">
        <v>0</v>
      </c>
      <c r="G47" s="9">
        <v>-500000</v>
      </c>
      <c r="H47" s="8" t="s">
        <v>65</v>
      </c>
      <c r="I47" s="11" t="s">
        <v>280</v>
      </c>
    </row>
    <row r="48" spans="1:9" ht="30" x14ac:dyDescent="0.25">
      <c r="A48" s="5" t="s">
        <v>202</v>
      </c>
      <c r="B48" s="4" t="s">
        <v>15</v>
      </c>
      <c r="C48" s="4" t="s">
        <v>255</v>
      </c>
      <c r="D48" s="5" t="s">
        <v>18</v>
      </c>
      <c r="E48" s="30" t="s">
        <v>17</v>
      </c>
      <c r="F48" s="9">
        <v>-2000000</v>
      </c>
      <c r="G48" s="7">
        <v>0</v>
      </c>
      <c r="H48" s="5" t="s">
        <v>65</v>
      </c>
      <c r="I48" s="11" t="s">
        <v>280</v>
      </c>
    </row>
    <row r="49" spans="1:9" ht="45" x14ac:dyDescent="0.25">
      <c r="A49" s="5" t="s">
        <v>202</v>
      </c>
      <c r="B49" s="4" t="s">
        <v>15</v>
      </c>
      <c r="C49" s="4" t="s">
        <v>308</v>
      </c>
      <c r="D49" s="5" t="s">
        <v>86</v>
      </c>
      <c r="E49" s="5" t="s">
        <v>87</v>
      </c>
      <c r="F49" s="9">
        <v>50000</v>
      </c>
      <c r="G49" s="7">
        <v>0</v>
      </c>
      <c r="H49" s="8" t="s">
        <v>65</v>
      </c>
      <c r="I49" s="5" t="s">
        <v>88</v>
      </c>
    </row>
    <row r="50" spans="1:9" ht="45" x14ac:dyDescent="0.25">
      <c r="A50" s="5" t="s">
        <v>202</v>
      </c>
      <c r="B50" s="4" t="s">
        <v>15</v>
      </c>
      <c r="C50" s="4" t="s">
        <v>306</v>
      </c>
      <c r="D50" s="5" t="s">
        <v>80</v>
      </c>
      <c r="E50" s="3" t="s">
        <v>81</v>
      </c>
      <c r="F50" s="9">
        <v>100000</v>
      </c>
      <c r="G50" s="9">
        <v>100000</v>
      </c>
      <c r="H50" s="8" t="s">
        <v>65</v>
      </c>
      <c r="I50" s="5" t="s">
        <v>82</v>
      </c>
    </row>
    <row r="51" spans="1:9" ht="90" x14ac:dyDescent="0.25">
      <c r="A51" s="5" t="s">
        <v>202</v>
      </c>
      <c r="B51" s="5" t="s">
        <v>15</v>
      </c>
      <c r="C51" s="4" t="s">
        <v>294</v>
      </c>
      <c r="D51" s="5" t="s">
        <v>97</v>
      </c>
      <c r="E51" s="5" t="s">
        <v>98</v>
      </c>
      <c r="F51" s="9">
        <v>50000</v>
      </c>
      <c r="G51" s="7">
        <v>0</v>
      </c>
      <c r="H51" s="8" t="s">
        <v>65</v>
      </c>
      <c r="I51" s="5" t="s">
        <v>99</v>
      </c>
    </row>
    <row r="52" spans="1:9" ht="90" x14ac:dyDescent="0.25">
      <c r="A52" s="5" t="s">
        <v>202</v>
      </c>
      <c r="B52" s="5" t="s">
        <v>15</v>
      </c>
      <c r="C52" s="4" t="s">
        <v>294</v>
      </c>
      <c r="D52" s="5" t="s">
        <v>55</v>
      </c>
      <c r="E52" s="5" t="s">
        <v>89</v>
      </c>
      <c r="F52" s="9">
        <v>250000</v>
      </c>
      <c r="G52" s="7">
        <v>0</v>
      </c>
      <c r="H52" s="8" t="s">
        <v>65</v>
      </c>
      <c r="I52" s="5" t="s">
        <v>90</v>
      </c>
    </row>
    <row r="53" spans="1:9" ht="45" x14ac:dyDescent="0.25">
      <c r="A53" s="5" t="s">
        <v>202</v>
      </c>
      <c r="B53" s="4" t="s">
        <v>15</v>
      </c>
      <c r="C53" s="4" t="s">
        <v>307</v>
      </c>
      <c r="D53" s="5" t="s">
        <v>83</v>
      </c>
      <c r="E53" s="5" t="s">
        <v>84</v>
      </c>
      <c r="F53" s="9">
        <v>50000</v>
      </c>
      <c r="G53" s="7">
        <v>0</v>
      </c>
      <c r="H53" s="8" t="s">
        <v>65</v>
      </c>
      <c r="I53" s="5" t="s">
        <v>85</v>
      </c>
    </row>
    <row r="54" spans="1:9" ht="60" x14ac:dyDescent="0.25">
      <c r="A54" s="5" t="s">
        <v>202</v>
      </c>
      <c r="B54" s="4" t="s">
        <v>15</v>
      </c>
      <c r="C54" s="4" t="s">
        <v>300</v>
      </c>
      <c r="D54" s="5" t="s">
        <v>258</v>
      </c>
      <c r="E54" s="5" t="s">
        <v>16</v>
      </c>
      <c r="F54" s="9">
        <v>500000</v>
      </c>
      <c r="G54" s="9">
        <v>500000</v>
      </c>
      <c r="H54" s="8" t="s">
        <v>7</v>
      </c>
      <c r="I54" s="8" t="s">
        <v>8</v>
      </c>
    </row>
    <row r="55" spans="1:9" ht="30" x14ac:dyDescent="0.25">
      <c r="A55" s="5" t="s">
        <v>202</v>
      </c>
      <c r="B55" s="4" t="s">
        <v>15</v>
      </c>
      <c r="C55" s="4" t="s">
        <v>301</v>
      </c>
      <c r="D55" s="5" t="s">
        <v>18</v>
      </c>
      <c r="E55" s="30" t="s">
        <v>17</v>
      </c>
      <c r="F55" s="16">
        <v>2000000</v>
      </c>
      <c r="G55" s="16">
        <v>2000000</v>
      </c>
      <c r="H55" s="8" t="s">
        <v>7</v>
      </c>
      <c r="I55" s="8" t="s">
        <v>8</v>
      </c>
    </row>
    <row r="56" spans="1:9" ht="39" x14ac:dyDescent="0.25">
      <c r="A56" s="5" t="s">
        <v>202</v>
      </c>
      <c r="B56" s="4" t="s">
        <v>15</v>
      </c>
      <c r="C56" s="4" t="s">
        <v>302</v>
      </c>
      <c r="D56" s="5" t="s">
        <v>19</v>
      </c>
      <c r="E56" s="15" t="s">
        <v>20</v>
      </c>
      <c r="F56" s="9">
        <v>1500000</v>
      </c>
      <c r="G56" s="7">
        <v>0</v>
      </c>
      <c r="H56" s="8" t="s">
        <v>7</v>
      </c>
      <c r="I56" s="8" t="s">
        <v>8</v>
      </c>
    </row>
    <row r="57" spans="1:9" ht="45" x14ac:dyDescent="0.25">
      <c r="A57" s="5" t="s">
        <v>202</v>
      </c>
      <c r="B57" s="5" t="s">
        <v>15</v>
      </c>
      <c r="C57" s="5" t="s">
        <v>303</v>
      </c>
      <c r="D57" s="5" t="s">
        <v>21</v>
      </c>
      <c r="E57" s="5" t="s">
        <v>22</v>
      </c>
      <c r="F57" s="9">
        <v>1100000</v>
      </c>
      <c r="G57" s="9">
        <v>1100000</v>
      </c>
      <c r="H57" s="8" t="s">
        <v>7</v>
      </c>
      <c r="I57" s="8" t="s">
        <v>8</v>
      </c>
    </row>
    <row r="58" spans="1:9" ht="45" x14ac:dyDescent="0.25">
      <c r="A58" s="5" t="s">
        <v>202</v>
      </c>
      <c r="B58" s="4" t="s">
        <v>15</v>
      </c>
      <c r="C58" s="4" t="s">
        <v>294</v>
      </c>
      <c r="D58" s="5" t="s">
        <v>23</v>
      </c>
      <c r="E58" s="5" t="s">
        <v>24</v>
      </c>
      <c r="F58" s="9">
        <v>500000</v>
      </c>
      <c r="G58" s="9">
        <v>500000</v>
      </c>
      <c r="H58" s="8" t="s">
        <v>7</v>
      </c>
      <c r="I58" s="8" t="s">
        <v>8</v>
      </c>
    </row>
    <row r="59" spans="1:9" ht="30" x14ac:dyDescent="0.25">
      <c r="A59" s="5" t="s">
        <v>202</v>
      </c>
      <c r="B59" s="4" t="s">
        <v>15</v>
      </c>
      <c r="C59" s="4" t="s">
        <v>300</v>
      </c>
      <c r="D59" s="5" t="s">
        <v>25</v>
      </c>
      <c r="E59" s="5" t="s">
        <v>26</v>
      </c>
      <c r="F59" s="9">
        <v>500000</v>
      </c>
      <c r="G59" s="9">
        <v>500000</v>
      </c>
      <c r="H59" s="8" t="s">
        <v>7</v>
      </c>
      <c r="I59" s="8" t="s">
        <v>8</v>
      </c>
    </row>
    <row r="60" spans="1:9" ht="45" x14ac:dyDescent="0.25">
      <c r="A60" s="5" t="s">
        <v>202</v>
      </c>
      <c r="B60" s="4" t="s">
        <v>15</v>
      </c>
      <c r="C60" s="4" t="s">
        <v>299</v>
      </c>
      <c r="D60" s="5" t="s">
        <v>27</v>
      </c>
      <c r="E60" s="5" t="s">
        <v>28</v>
      </c>
      <c r="F60" s="9">
        <v>500000</v>
      </c>
      <c r="G60" s="9">
        <v>500000</v>
      </c>
      <c r="H60" s="8" t="s">
        <v>7</v>
      </c>
      <c r="I60" s="8" t="s">
        <v>8</v>
      </c>
    </row>
    <row r="61" spans="1:9" ht="45" x14ac:dyDescent="0.25">
      <c r="A61" s="5" t="s">
        <v>202</v>
      </c>
      <c r="B61" s="4" t="s">
        <v>15</v>
      </c>
      <c r="C61" s="4" t="s">
        <v>304</v>
      </c>
      <c r="D61" s="5" t="s">
        <v>29</v>
      </c>
      <c r="E61" s="5" t="s">
        <v>30</v>
      </c>
      <c r="F61" s="9">
        <v>25000</v>
      </c>
      <c r="G61" s="9">
        <v>25000</v>
      </c>
      <c r="H61" s="8" t="s">
        <v>7</v>
      </c>
      <c r="I61" s="8" t="s">
        <v>8</v>
      </c>
    </row>
    <row r="62" spans="1:9" ht="45" x14ac:dyDescent="0.25">
      <c r="A62" s="5" t="s">
        <v>202</v>
      </c>
      <c r="B62" s="4" t="s">
        <v>15</v>
      </c>
      <c r="C62" s="4" t="s">
        <v>238</v>
      </c>
      <c r="D62" s="5" t="s">
        <v>31</v>
      </c>
      <c r="E62" s="5" t="s">
        <v>224</v>
      </c>
      <c r="F62" s="9">
        <v>300000</v>
      </c>
      <c r="G62" s="9">
        <v>600000</v>
      </c>
      <c r="H62" s="8" t="s">
        <v>7</v>
      </c>
      <c r="I62" s="8" t="s">
        <v>8</v>
      </c>
    </row>
    <row r="63" spans="1:9" ht="30" x14ac:dyDescent="0.25">
      <c r="A63" s="5" t="s">
        <v>202</v>
      </c>
      <c r="B63" s="4" t="s">
        <v>15</v>
      </c>
      <c r="C63" s="4" t="s">
        <v>300</v>
      </c>
      <c r="D63" s="5" t="s">
        <v>32</v>
      </c>
      <c r="E63" s="5" t="s">
        <v>33</v>
      </c>
      <c r="F63" s="9">
        <v>500000</v>
      </c>
      <c r="G63" s="9">
        <v>500000</v>
      </c>
      <c r="H63" s="8" t="s">
        <v>7</v>
      </c>
      <c r="I63" s="8" t="s">
        <v>8</v>
      </c>
    </row>
    <row r="64" spans="1:9" ht="60" x14ac:dyDescent="0.25">
      <c r="A64" s="5" t="s">
        <v>202</v>
      </c>
      <c r="B64" s="4" t="s">
        <v>15</v>
      </c>
      <c r="C64" s="4" t="s">
        <v>235</v>
      </c>
      <c r="D64" s="5" t="s">
        <v>236</v>
      </c>
      <c r="E64" s="5" t="s">
        <v>237</v>
      </c>
      <c r="F64" s="9">
        <v>1971900</v>
      </c>
      <c r="G64" s="9">
        <v>4736015</v>
      </c>
      <c r="H64" s="8" t="s">
        <v>7</v>
      </c>
      <c r="I64" s="8" t="s">
        <v>8</v>
      </c>
    </row>
    <row r="65" spans="1:9" ht="60" x14ac:dyDescent="0.25">
      <c r="A65" s="5" t="s">
        <v>204</v>
      </c>
      <c r="B65" s="4" t="s">
        <v>15</v>
      </c>
      <c r="C65" s="4" t="s">
        <v>205</v>
      </c>
      <c r="D65" s="5" t="s">
        <v>317</v>
      </c>
      <c r="E65" s="5" t="s">
        <v>206</v>
      </c>
      <c r="F65" s="9">
        <v>2234776</v>
      </c>
      <c r="G65" s="9">
        <v>2234776</v>
      </c>
      <c r="H65" s="8" t="s">
        <v>7</v>
      </c>
      <c r="I65" s="8" t="s">
        <v>8</v>
      </c>
    </row>
    <row r="66" spans="1:9" ht="60" x14ac:dyDescent="0.25">
      <c r="A66" s="8" t="s">
        <v>204</v>
      </c>
      <c r="B66" s="4" t="s">
        <v>15</v>
      </c>
      <c r="C66" s="4" t="s">
        <v>207</v>
      </c>
      <c r="D66" s="5" t="s">
        <v>209</v>
      </c>
      <c r="E66" s="5" t="s">
        <v>316</v>
      </c>
      <c r="F66" s="9">
        <v>71489</v>
      </c>
      <c r="G66" s="9">
        <v>71489</v>
      </c>
      <c r="H66" s="8" t="s">
        <v>7</v>
      </c>
      <c r="I66" s="8" t="s">
        <v>8</v>
      </c>
    </row>
    <row r="67" spans="1:9" ht="60" x14ac:dyDescent="0.25">
      <c r="A67" s="8" t="s">
        <v>204</v>
      </c>
      <c r="B67" s="4" t="s">
        <v>15</v>
      </c>
      <c r="C67" s="4" t="s">
        <v>211</v>
      </c>
      <c r="D67" s="5" t="s">
        <v>211</v>
      </c>
      <c r="E67" s="5" t="s">
        <v>210</v>
      </c>
      <c r="F67" s="9">
        <v>108905</v>
      </c>
      <c r="G67" s="9">
        <v>108905</v>
      </c>
      <c r="H67" s="8" t="s">
        <v>7</v>
      </c>
      <c r="I67" s="8" t="s">
        <v>8</v>
      </c>
    </row>
    <row r="68" spans="1:9" ht="45" x14ac:dyDescent="0.25">
      <c r="A68" s="8" t="s">
        <v>204</v>
      </c>
      <c r="B68" s="4" t="s">
        <v>15</v>
      </c>
      <c r="C68" s="4" t="s">
        <v>213</v>
      </c>
      <c r="D68" s="5" t="s">
        <v>212</v>
      </c>
      <c r="E68" s="5" t="s">
        <v>214</v>
      </c>
      <c r="F68" s="9">
        <v>145896</v>
      </c>
      <c r="G68" s="9">
        <v>145896</v>
      </c>
      <c r="H68" s="8" t="s">
        <v>7</v>
      </c>
      <c r="I68" s="8" t="s">
        <v>8</v>
      </c>
    </row>
    <row r="69" spans="1:9" ht="45" x14ac:dyDescent="0.25">
      <c r="A69" s="8" t="s">
        <v>204</v>
      </c>
      <c r="B69" s="4" t="s">
        <v>15</v>
      </c>
      <c r="C69" s="4" t="s">
        <v>315</v>
      </c>
      <c r="D69" s="5" t="s">
        <v>215</v>
      </c>
      <c r="E69" s="3" t="s">
        <v>216</v>
      </c>
      <c r="F69" s="9">
        <v>500000</v>
      </c>
      <c r="G69" s="9">
        <v>500000</v>
      </c>
      <c r="H69" s="8" t="s">
        <v>7</v>
      </c>
      <c r="I69" s="8" t="s">
        <v>8</v>
      </c>
    </row>
    <row r="70" spans="1:9" ht="80.25" customHeight="1" x14ac:dyDescent="0.25">
      <c r="A70" s="8" t="s">
        <v>204</v>
      </c>
      <c r="B70" s="4" t="s">
        <v>15</v>
      </c>
      <c r="C70" s="5" t="s">
        <v>218</v>
      </c>
      <c r="D70" s="24" t="s">
        <v>219</v>
      </c>
      <c r="E70" s="5" t="s">
        <v>217</v>
      </c>
      <c r="F70" s="9">
        <v>2004400</v>
      </c>
      <c r="G70" s="9">
        <v>2004400</v>
      </c>
      <c r="H70" s="8" t="s">
        <v>7</v>
      </c>
      <c r="I70" s="8" t="s">
        <v>8</v>
      </c>
    </row>
    <row r="71" spans="1:9" ht="30" x14ac:dyDescent="0.25">
      <c r="A71" s="8" t="s">
        <v>204</v>
      </c>
      <c r="B71" s="4" t="s">
        <v>15</v>
      </c>
      <c r="C71" s="6" t="s">
        <v>29</v>
      </c>
      <c r="D71" s="5" t="s">
        <v>318</v>
      </c>
      <c r="E71" s="5" t="s">
        <v>220</v>
      </c>
      <c r="F71" s="9">
        <v>987500</v>
      </c>
      <c r="G71" s="9">
        <v>987500</v>
      </c>
      <c r="H71" s="8" t="s">
        <v>7</v>
      </c>
      <c r="I71" s="8" t="s">
        <v>8</v>
      </c>
    </row>
    <row r="72" spans="1:9" ht="90" x14ac:dyDescent="0.25">
      <c r="A72" s="8" t="s">
        <v>204</v>
      </c>
      <c r="B72" s="4" t="s">
        <v>15</v>
      </c>
      <c r="C72" s="4" t="s">
        <v>221</v>
      </c>
      <c r="D72" s="5" t="s">
        <v>222</v>
      </c>
      <c r="E72" s="30" t="s">
        <v>223</v>
      </c>
      <c r="F72" s="9">
        <v>300000</v>
      </c>
      <c r="G72" s="9">
        <v>300000</v>
      </c>
      <c r="H72" s="8" t="s">
        <v>7</v>
      </c>
      <c r="I72" s="8" t="s">
        <v>8</v>
      </c>
    </row>
    <row r="73" spans="1:9" ht="45" x14ac:dyDescent="0.25">
      <c r="A73" s="8" t="s">
        <v>204</v>
      </c>
      <c r="B73" s="4" t="s">
        <v>15</v>
      </c>
      <c r="C73" s="4" t="s">
        <v>319</v>
      </c>
      <c r="D73" s="5" t="s">
        <v>31</v>
      </c>
      <c r="E73" s="5" t="s">
        <v>224</v>
      </c>
      <c r="F73" s="9">
        <v>725000</v>
      </c>
      <c r="G73" s="9">
        <v>725000</v>
      </c>
      <c r="H73" s="8" t="s">
        <v>7</v>
      </c>
      <c r="I73" s="8" t="s">
        <v>8</v>
      </c>
    </row>
    <row r="74" spans="1:9" ht="60" x14ac:dyDescent="0.25">
      <c r="A74" s="8" t="s">
        <v>204</v>
      </c>
      <c r="B74" s="4" t="s">
        <v>15</v>
      </c>
      <c r="C74" s="4" t="s">
        <v>225</v>
      </c>
      <c r="D74" s="5" t="s">
        <v>227</v>
      </c>
      <c r="E74" s="30" t="s">
        <v>228</v>
      </c>
      <c r="F74" s="9">
        <v>500000</v>
      </c>
      <c r="G74" s="9">
        <v>500000</v>
      </c>
      <c r="H74" s="8" t="s">
        <v>7</v>
      </c>
      <c r="I74" s="8" t="s">
        <v>8</v>
      </c>
    </row>
    <row r="75" spans="1:9" ht="90" x14ac:dyDescent="0.25">
      <c r="A75" s="8" t="s">
        <v>204</v>
      </c>
      <c r="B75" s="4" t="s">
        <v>15</v>
      </c>
      <c r="C75" s="4" t="s">
        <v>229</v>
      </c>
      <c r="D75" s="5" t="s">
        <v>230</v>
      </c>
      <c r="E75" s="3" t="s">
        <v>231</v>
      </c>
      <c r="F75" s="9">
        <v>2250000</v>
      </c>
      <c r="G75" s="9">
        <v>2250000</v>
      </c>
      <c r="H75" s="8" t="s">
        <v>7</v>
      </c>
      <c r="I75" s="8" t="s">
        <v>8</v>
      </c>
    </row>
    <row r="76" spans="1:9" ht="75" x14ac:dyDescent="0.25">
      <c r="A76" s="8" t="s">
        <v>204</v>
      </c>
      <c r="B76" s="4" t="s">
        <v>15</v>
      </c>
      <c r="C76" s="5" t="s">
        <v>232</v>
      </c>
      <c r="D76" s="5" t="s">
        <v>233</v>
      </c>
      <c r="E76" s="5" t="s">
        <v>234</v>
      </c>
      <c r="F76" s="9">
        <v>60300</v>
      </c>
      <c r="G76" s="9">
        <v>60300</v>
      </c>
      <c r="H76" s="8" t="s">
        <v>7</v>
      </c>
      <c r="I76" s="8" t="s">
        <v>8</v>
      </c>
    </row>
    <row r="77" spans="1:9" ht="60" x14ac:dyDescent="0.25">
      <c r="A77" s="8" t="s">
        <v>204</v>
      </c>
      <c r="B77" s="4" t="s">
        <v>15</v>
      </c>
      <c r="C77" s="4" t="s">
        <v>235</v>
      </c>
      <c r="D77" s="30" t="s">
        <v>236</v>
      </c>
      <c r="E77" s="5" t="s">
        <v>237</v>
      </c>
      <c r="F77" s="9">
        <v>6250000</v>
      </c>
      <c r="G77" s="9">
        <v>6250000</v>
      </c>
      <c r="H77" s="8" t="s">
        <v>7</v>
      </c>
      <c r="I77" s="8" t="s">
        <v>8</v>
      </c>
    </row>
    <row r="78" spans="1:9" ht="45" x14ac:dyDescent="0.25">
      <c r="A78" s="8" t="s">
        <v>204</v>
      </c>
      <c r="B78" s="4" t="s">
        <v>15</v>
      </c>
      <c r="C78" s="4" t="s">
        <v>294</v>
      </c>
      <c r="D78" s="30" t="s">
        <v>23</v>
      </c>
      <c r="E78" s="5" t="s">
        <v>24</v>
      </c>
      <c r="F78" s="9">
        <v>681975</v>
      </c>
      <c r="G78" s="9">
        <v>681975</v>
      </c>
      <c r="H78" s="8" t="s">
        <v>7</v>
      </c>
      <c r="I78" s="8" t="s">
        <v>8</v>
      </c>
    </row>
    <row r="79" spans="1:9" ht="30" x14ac:dyDescent="0.25">
      <c r="A79" s="8" t="s">
        <v>204</v>
      </c>
      <c r="B79" s="4" t="s">
        <v>15</v>
      </c>
      <c r="C79" s="4" t="s">
        <v>239</v>
      </c>
      <c r="D79" s="5" t="s">
        <v>240</v>
      </c>
      <c r="E79" s="5" t="s">
        <v>241</v>
      </c>
      <c r="F79" s="9">
        <v>350000</v>
      </c>
      <c r="G79" s="9">
        <v>350000</v>
      </c>
      <c r="H79" s="8" t="s">
        <v>7</v>
      </c>
      <c r="I79" s="8" t="s">
        <v>8</v>
      </c>
    </row>
    <row r="80" spans="1:9" ht="30" x14ac:dyDescent="0.25">
      <c r="A80" s="8" t="s">
        <v>204</v>
      </c>
      <c r="B80" s="4" t="s">
        <v>15</v>
      </c>
      <c r="C80" s="4" t="s">
        <v>242</v>
      </c>
      <c r="D80" s="5" t="s">
        <v>243</v>
      </c>
      <c r="E80" s="5" t="s">
        <v>244</v>
      </c>
      <c r="F80" s="9">
        <v>600000</v>
      </c>
      <c r="G80" s="9">
        <v>600000</v>
      </c>
      <c r="H80" s="8" t="s">
        <v>7</v>
      </c>
      <c r="I80" s="8" t="s">
        <v>8</v>
      </c>
    </row>
    <row r="81" spans="1:9" ht="75" x14ac:dyDescent="0.25">
      <c r="A81" s="8" t="s">
        <v>204</v>
      </c>
      <c r="B81" s="4" t="s">
        <v>15</v>
      </c>
      <c r="C81" s="5" t="s">
        <v>232</v>
      </c>
      <c r="D81" s="5" t="s">
        <v>245</v>
      </c>
      <c r="E81" s="5" t="s">
        <v>246</v>
      </c>
      <c r="F81" s="9">
        <v>660000</v>
      </c>
      <c r="G81" s="9">
        <v>660000</v>
      </c>
      <c r="H81" s="8" t="s">
        <v>7</v>
      </c>
      <c r="I81" s="8" t="s">
        <v>8</v>
      </c>
    </row>
    <row r="82" spans="1:9" ht="90" x14ac:dyDescent="0.25">
      <c r="A82" s="8" t="s">
        <v>204</v>
      </c>
      <c r="B82" s="4" t="s">
        <v>15</v>
      </c>
      <c r="C82" s="4" t="s">
        <v>248</v>
      </c>
      <c r="D82" s="5" t="s">
        <v>247</v>
      </c>
      <c r="E82" s="5" t="s">
        <v>249</v>
      </c>
      <c r="F82" s="9">
        <v>550000</v>
      </c>
      <c r="G82" s="9">
        <v>550000</v>
      </c>
      <c r="H82" s="8" t="s">
        <v>7</v>
      </c>
      <c r="I82" s="8" t="s">
        <v>8</v>
      </c>
    </row>
    <row r="83" spans="1:9" ht="30" x14ac:dyDescent="0.25">
      <c r="A83" s="8" t="s">
        <v>204</v>
      </c>
      <c r="B83" s="4" t="s">
        <v>15</v>
      </c>
      <c r="C83" s="4" t="s">
        <v>300</v>
      </c>
      <c r="D83" s="5" t="s">
        <v>25</v>
      </c>
      <c r="E83" s="5" t="s">
        <v>250</v>
      </c>
      <c r="F83" s="9">
        <v>350000</v>
      </c>
      <c r="G83" s="9">
        <v>350000</v>
      </c>
      <c r="H83" s="8" t="s">
        <v>7</v>
      </c>
      <c r="I83" s="8" t="s">
        <v>8</v>
      </c>
    </row>
    <row r="84" spans="1:9" ht="75" x14ac:dyDescent="0.25">
      <c r="A84" s="8" t="s">
        <v>204</v>
      </c>
      <c r="B84" s="4" t="s">
        <v>15</v>
      </c>
      <c r="C84" s="4" t="s">
        <v>242</v>
      </c>
      <c r="D84" s="5" t="s">
        <v>251</v>
      </c>
      <c r="E84" s="30" t="s">
        <v>252</v>
      </c>
      <c r="F84" s="9">
        <v>300000</v>
      </c>
      <c r="G84" s="9">
        <v>300000</v>
      </c>
      <c r="H84" s="8" t="s">
        <v>7</v>
      </c>
      <c r="I84" s="8" t="s">
        <v>8</v>
      </c>
    </row>
    <row r="85" spans="1:9" ht="45" x14ac:dyDescent="0.25">
      <c r="A85" s="8" t="s">
        <v>204</v>
      </c>
      <c r="B85" s="4" t="s">
        <v>15</v>
      </c>
      <c r="C85" s="4" t="s">
        <v>253</v>
      </c>
      <c r="D85" s="5" t="s">
        <v>254</v>
      </c>
      <c r="E85" s="5" t="s">
        <v>28</v>
      </c>
      <c r="F85" s="9">
        <v>1000000</v>
      </c>
      <c r="G85" s="9">
        <v>1000000</v>
      </c>
      <c r="H85" s="8" t="s">
        <v>7</v>
      </c>
      <c r="I85" s="8" t="s">
        <v>8</v>
      </c>
    </row>
    <row r="86" spans="1:9" ht="60" x14ac:dyDescent="0.25">
      <c r="A86" s="8" t="s">
        <v>204</v>
      </c>
      <c r="B86" s="4" t="s">
        <v>15</v>
      </c>
      <c r="C86" s="4" t="s">
        <v>255</v>
      </c>
      <c r="D86" s="5" t="s">
        <v>256</v>
      </c>
      <c r="E86" s="5" t="s">
        <v>257</v>
      </c>
      <c r="F86" s="9">
        <v>718957</v>
      </c>
      <c r="G86" s="9">
        <v>718957</v>
      </c>
      <c r="H86" s="8" t="s">
        <v>7</v>
      </c>
      <c r="I86" s="8" t="s">
        <v>8</v>
      </c>
    </row>
    <row r="87" spans="1:9" ht="60" x14ac:dyDescent="0.25">
      <c r="A87" s="8" t="s">
        <v>204</v>
      </c>
      <c r="B87" s="4" t="s">
        <v>15</v>
      </c>
      <c r="C87" s="4" t="s">
        <v>300</v>
      </c>
      <c r="D87" s="5" t="s">
        <v>258</v>
      </c>
      <c r="E87" s="5" t="s">
        <v>259</v>
      </c>
      <c r="F87" s="9">
        <v>1000000</v>
      </c>
      <c r="G87" s="9">
        <v>1000000</v>
      </c>
      <c r="H87" s="8" t="s">
        <v>7</v>
      </c>
      <c r="I87" s="8" t="s">
        <v>8</v>
      </c>
    </row>
    <row r="88" spans="1:9" ht="45" x14ac:dyDescent="0.25">
      <c r="A88" s="5" t="s">
        <v>202</v>
      </c>
      <c r="B88" s="4" t="s">
        <v>403</v>
      </c>
      <c r="C88" s="4" t="s">
        <v>281</v>
      </c>
      <c r="D88" s="5" t="s">
        <v>140</v>
      </c>
      <c r="E88" s="5" t="s">
        <v>141</v>
      </c>
      <c r="F88" s="9">
        <v>-3325000</v>
      </c>
      <c r="G88" s="9">
        <v>0</v>
      </c>
      <c r="H88" s="5" t="s">
        <v>65</v>
      </c>
      <c r="I88" s="11" t="s">
        <v>280</v>
      </c>
    </row>
    <row r="89" spans="1:9" ht="90" x14ac:dyDescent="0.25">
      <c r="A89" s="5" t="s">
        <v>202</v>
      </c>
      <c r="B89" s="4" t="s">
        <v>403</v>
      </c>
      <c r="C89" s="4" t="s">
        <v>293</v>
      </c>
      <c r="D89" s="5" t="s">
        <v>138</v>
      </c>
      <c r="E89" s="5" t="s">
        <v>139</v>
      </c>
      <c r="F89" s="9">
        <v>2000000</v>
      </c>
      <c r="G89" s="9">
        <v>0</v>
      </c>
      <c r="H89" s="5" t="s">
        <v>65</v>
      </c>
      <c r="I89" s="5" t="s">
        <v>131</v>
      </c>
    </row>
    <row r="90" spans="1:9" ht="30" x14ac:dyDescent="0.25">
      <c r="A90" s="5" t="s">
        <v>202</v>
      </c>
      <c r="B90" s="4" t="s">
        <v>403</v>
      </c>
      <c r="C90" s="23" t="s">
        <v>293</v>
      </c>
      <c r="D90" s="24" t="s">
        <v>47</v>
      </c>
      <c r="E90" s="5" t="s">
        <v>48</v>
      </c>
      <c r="F90" s="9">
        <v>3000000</v>
      </c>
      <c r="G90" s="7">
        <v>0</v>
      </c>
      <c r="H90" s="8" t="s">
        <v>7</v>
      </c>
      <c r="I90" s="8" t="s">
        <v>8</v>
      </c>
    </row>
    <row r="91" spans="1:9" ht="30" x14ac:dyDescent="0.25">
      <c r="A91" s="5" t="s">
        <v>202</v>
      </c>
      <c r="B91" s="4" t="s">
        <v>403</v>
      </c>
      <c r="C91" s="5" t="s">
        <v>293</v>
      </c>
      <c r="D91" s="5" t="s">
        <v>49</v>
      </c>
      <c r="E91" s="30" t="s">
        <v>50</v>
      </c>
      <c r="F91" s="9">
        <v>300000</v>
      </c>
      <c r="G91" s="7">
        <v>0</v>
      </c>
      <c r="H91" s="8" t="s">
        <v>7</v>
      </c>
      <c r="I91" s="8" t="s">
        <v>8</v>
      </c>
    </row>
    <row r="92" spans="1:9" ht="47.25" customHeight="1" x14ac:dyDescent="0.25">
      <c r="A92" s="4" t="s">
        <v>202</v>
      </c>
      <c r="B92" s="4" t="s">
        <v>404</v>
      </c>
      <c r="C92" s="5" t="s">
        <v>287</v>
      </c>
      <c r="D92" s="5" t="s">
        <v>39</v>
      </c>
      <c r="E92" s="5" t="s">
        <v>115</v>
      </c>
      <c r="F92" s="9">
        <v>1500000</v>
      </c>
      <c r="G92" s="7">
        <v>0</v>
      </c>
      <c r="H92" s="5" t="s">
        <v>65</v>
      </c>
      <c r="I92" s="5" t="s">
        <v>116</v>
      </c>
    </row>
    <row r="93" spans="1:9" ht="60" x14ac:dyDescent="0.25">
      <c r="A93" s="5" t="s">
        <v>202</v>
      </c>
      <c r="B93" s="4" t="s">
        <v>404</v>
      </c>
      <c r="C93" s="5" t="s">
        <v>287</v>
      </c>
      <c r="D93" s="23" t="s">
        <v>120</v>
      </c>
      <c r="E93" s="5" t="s">
        <v>121</v>
      </c>
      <c r="F93" s="9">
        <v>508750</v>
      </c>
      <c r="G93" s="9">
        <v>816750</v>
      </c>
      <c r="H93" s="5" t="s">
        <v>65</v>
      </c>
      <c r="I93" s="5" t="s">
        <v>122</v>
      </c>
    </row>
    <row r="94" spans="1:9" ht="60" x14ac:dyDescent="0.25">
      <c r="A94" s="5" t="s">
        <v>202</v>
      </c>
      <c r="B94" s="4" t="s">
        <v>404</v>
      </c>
      <c r="C94" s="4" t="s">
        <v>287</v>
      </c>
      <c r="D94" s="4" t="s">
        <v>117</v>
      </c>
      <c r="E94" s="30" t="s">
        <v>118</v>
      </c>
      <c r="F94" s="9">
        <v>225000</v>
      </c>
      <c r="G94" s="9">
        <v>0</v>
      </c>
      <c r="H94" s="5" t="s">
        <v>65</v>
      </c>
      <c r="I94" s="5" t="s">
        <v>119</v>
      </c>
    </row>
    <row r="95" spans="1:9" ht="105" x14ac:dyDescent="0.25">
      <c r="A95" s="5" t="s">
        <v>202</v>
      </c>
      <c r="B95" s="4" t="s">
        <v>404</v>
      </c>
      <c r="C95" s="4" t="s">
        <v>291</v>
      </c>
      <c r="D95" s="5" t="s">
        <v>109</v>
      </c>
      <c r="E95" s="5" t="s">
        <v>110</v>
      </c>
      <c r="F95" s="9">
        <v>150000</v>
      </c>
      <c r="G95" s="9">
        <v>150000</v>
      </c>
      <c r="H95" s="5" t="s">
        <v>65</v>
      </c>
      <c r="I95" s="5" t="s">
        <v>111</v>
      </c>
    </row>
    <row r="96" spans="1:9" ht="60" x14ac:dyDescent="0.25">
      <c r="A96" s="5" t="s">
        <v>202</v>
      </c>
      <c r="B96" s="4" t="s">
        <v>404</v>
      </c>
      <c r="C96" s="4" t="s">
        <v>287</v>
      </c>
      <c r="D96" s="4" t="s">
        <v>112</v>
      </c>
      <c r="E96" s="30" t="s">
        <v>113</v>
      </c>
      <c r="F96" s="9">
        <v>50000</v>
      </c>
      <c r="G96" s="9">
        <v>50000</v>
      </c>
      <c r="H96" s="5" t="s">
        <v>65</v>
      </c>
      <c r="I96" s="5" t="s">
        <v>114</v>
      </c>
    </row>
    <row r="97" spans="1:9" ht="30" x14ac:dyDescent="0.25">
      <c r="A97" s="5" t="s">
        <v>202</v>
      </c>
      <c r="B97" s="4" t="s">
        <v>404</v>
      </c>
      <c r="C97" s="4" t="s">
        <v>291</v>
      </c>
      <c r="D97" s="5" t="s">
        <v>37</v>
      </c>
      <c r="E97" s="5" t="s">
        <v>38</v>
      </c>
      <c r="F97" s="9">
        <v>15000</v>
      </c>
      <c r="G97" s="9">
        <v>15000</v>
      </c>
      <c r="H97" s="8" t="s">
        <v>7</v>
      </c>
      <c r="I97" s="8" t="s">
        <v>8</v>
      </c>
    </row>
    <row r="98" spans="1:9" ht="45" x14ac:dyDescent="0.25">
      <c r="A98" s="5" t="s">
        <v>202</v>
      </c>
      <c r="B98" s="4" t="s">
        <v>404</v>
      </c>
      <c r="C98" s="5" t="s">
        <v>287</v>
      </c>
      <c r="D98" s="5" t="s">
        <v>39</v>
      </c>
      <c r="E98" s="5" t="s">
        <v>40</v>
      </c>
      <c r="F98" s="9">
        <v>500000</v>
      </c>
      <c r="G98" s="7">
        <v>0</v>
      </c>
      <c r="H98" s="8" t="s">
        <v>7</v>
      </c>
      <c r="I98" s="8" t="s">
        <v>8</v>
      </c>
    </row>
    <row r="99" spans="1:9" ht="45" x14ac:dyDescent="0.25">
      <c r="A99" s="5" t="s">
        <v>202</v>
      </c>
      <c r="B99" s="4" t="s">
        <v>404</v>
      </c>
      <c r="C99" s="4" t="s">
        <v>287</v>
      </c>
      <c r="D99" s="5" t="s">
        <v>41</v>
      </c>
      <c r="E99" s="5" t="s">
        <v>42</v>
      </c>
      <c r="F99" s="9">
        <v>700289</v>
      </c>
      <c r="G99" s="9">
        <v>700289</v>
      </c>
      <c r="H99" s="8" t="s">
        <v>7</v>
      </c>
      <c r="I99" s="8" t="s">
        <v>8</v>
      </c>
    </row>
    <row r="100" spans="1:9" ht="60" x14ac:dyDescent="0.25">
      <c r="A100" s="5" t="s">
        <v>202</v>
      </c>
      <c r="B100" s="4" t="s">
        <v>404</v>
      </c>
      <c r="C100" s="4" t="s">
        <v>287</v>
      </c>
      <c r="D100" s="5" t="s">
        <v>380</v>
      </c>
      <c r="E100" s="5" t="s">
        <v>381</v>
      </c>
      <c r="F100" s="9">
        <v>1000000</v>
      </c>
      <c r="G100" s="9">
        <v>1000000</v>
      </c>
      <c r="H100" s="8" t="s">
        <v>382</v>
      </c>
      <c r="I100" s="8" t="s">
        <v>8</v>
      </c>
    </row>
    <row r="101" spans="1:9" ht="75" x14ac:dyDescent="0.25">
      <c r="A101" s="8" t="s">
        <v>204</v>
      </c>
      <c r="B101" s="4" t="s">
        <v>404</v>
      </c>
      <c r="C101" s="4" t="s">
        <v>287</v>
      </c>
      <c r="D101" s="5" t="s">
        <v>352</v>
      </c>
      <c r="E101" s="5" t="s">
        <v>353</v>
      </c>
      <c r="F101" s="9">
        <v>3232946</v>
      </c>
      <c r="G101" s="9">
        <v>3232946</v>
      </c>
      <c r="H101" s="8" t="s">
        <v>7</v>
      </c>
      <c r="I101" s="8" t="s">
        <v>8</v>
      </c>
    </row>
    <row r="102" spans="1:9" ht="45" x14ac:dyDescent="0.25">
      <c r="A102" s="8" t="s">
        <v>204</v>
      </c>
      <c r="B102" s="4" t="s">
        <v>404</v>
      </c>
      <c r="C102" s="5" t="s">
        <v>287</v>
      </c>
      <c r="D102" s="5" t="s">
        <v>354</v>
      </c>
      <c r="E102" s="5" t="s">
        <v>355</v>
      </c>
      <c r="F102" s="9">
        <v>53241</v>
      </c>
      <c r="G102" s="9">
        <v>53241</v>
      </c>
      <c r="H102" s="8" t="s">
        <v>7</v>
      </c>
      <c r="I102" s="8" t="s">
        <v>8</v>
      </c>
    </row>
    <row r="103" spans="1:9" ht="66.75" customHeight="1" x14ac:dyDescent="0.25">
      <c r="A103" s="8" t="s">
        <v>204</v>
      </c>
      <c r="B103" s="4" t="s">
        <v>404</v>
      </c>
      <c r="C103" s="5" t="s">
        <v>287</v>
      </c>
      <c r="D103" s="5" t="s">
        <v>356</v>
      </c>
      <c r="E103" s="30" t="s">
        <v>357</v>
      </c>
      <c r="F103" s="9">
        <v>5982</v>
      </c>
      <c r="G103" s="9">
        <v>5982</v>
      </c>
      <c r="H103" s="8" t="s">
        <v>7</v>
      </c>
      <c r="I103" s="8" t="s">
        <v>8</v>
      </c>
    </row>
    <row r="104" spans="1:9" ht="75" x14ac:dyDescent="0.25">
      <c r="A104" s="8" t="s">
        <v>204</v>
      </c>
      <c r="B104" s="4" t="s">
        <v>404</v>
      </c>
      <c r="C104" s="5" t="s">
        <v>287</v>
      </c>
      <c r="D104" s="5" t="s">
        <v>358</v>
      </c>
      <c r="E104" s="5" t="s">
        <v>359</v>
      </c>
      <c r="F104" s="9">
        <v>7837</v>
      </c>
      <c r="G104" s="9">
        <v>7837</v>
      </c>
      <c r="H104" s="8" t="s">
        <v>7</v>
      </c>
      <c r="I104" s="8" t="s">
        <v>8</v>
      </c>
    </row>
    <row r="105" spans="1:9" ht="75" x14ac:dyDescent="0.25">
      <c r="A105" s="8" t="s">
        <v>204</v>
      </c>
      <c r="B105" s="4" t="s">
        <v>404</v>
      </c>
      <c r="C105" s="5" t="s">
        <v>287</v>
      </c>
      <c r="D105" s="5" t="s">
        <v>360</v>
      </c>
      <c r="E105" s="5" t="s">
        <v>361</v>
      </c>
      <c r="F105" s="9">
        <v>3408750</v>
      </c>
      <c r="G105" s="9">
        <v>3408750</v>
      </c>
      <c r="H105" s="8" t="s">
        <v>7</v>
      </c>
      <c r="I105" s="8" t="s">
        <v>8</v>
      </c>
    </row>
    <row r="106" spans="1:9" ht="45" x14ac:dyDescent="0.25">
      <c r="A106" s="8" t="s">
        <v>204</v>
      </c>
      <c r="B106" s="4" t="s">
        <v>404</v>
      </c>
      <c r="C106" s="5" t="s">
        <v>287</v>
      </c>
      <c r="D106" s="5" t="s">
        <v>362</v>
      </c>
      <c r="E106" s="5" t="s">
        <v>363</v>
      </c>
      <c r="F106" s="9">
        <v>5475000</v>
      </c>
      <c r="G106" s="9">
        <v>5475000</v>
      </c>
      <c r="H106" s="8" t="s">
        <v>7</v>
      </c>
      <c r="I106" s="8" t="s">
        <v>8</v>
      </c>
    </row>
    <row r="107" spans="1:9" ht="75" x14ac:dyDescent="0.25">
      <c r="A107" s="8" t="s">
        <v>204</v>
      </c>
      <c r="B107" s="4" t="s">
        <v>404</v>
      </c>
      <c r="C107" s="5" t="s">
        <v>287</v>
      </c>
      <c r="D107" s="5" t="s">
        <v>364</v>
      </c>
      <c r="E107" s="5" t="s">
        <v>365</v>
      </c>
      <c r="F107" s="9">
        <v>29303</v>
      </c>
      <c r="G107" s="9">
        <v>29303</v>
      </c>
      <c r="H107" s="8" t="s">
        <v>7</v>
      </c>
      <c r="I107" s="8" t="s">
        <v>8</v>
      </c>
    </row>
    <row r="108" spans="1:9" ht="60" x14ac:dyDescent="0.25">
      <c r="A108" s="8" t="s">
        <v>204</v>
      </c>
      <c r="B108" s="4" t="s">
        <v>404</v>
      </c>
      <c r="C108" s="5" t="s">
        <v>287</v>
      </c>
      <c r="D108" s="5" t="s">
        <v>366</v>
      </c>
      <c r="E108" s="5" t="s">
        <v>367</v>
      </c>
      <c r="F108" s="9">
        <v>164758</v>
      </c>
      <c r="G108" s="9">
        <v>164758</v>
      </c>
      <c r="H108" s="8" t="s">
        <v>7</v>
      </c>
      <c r="I108" s="8" t="s">
        <v>8</v>
      </c>
    </row>
    <row r="109" spans="1:9" ht="75" x14ac:dyDescent="0.25">
      <c r="A109" s="8" t="s">
        <v>204</v>
      </c>
      <c r="B109" s="4" t="s">
        <v>404</v>
      </c>
      <c r="C109" s="5" t="s">
        <v>287</v>
      </c>
      <c r="D109" s="5" t="s">
        <v>368</v>
      </c>
      <c r="E109" s="5" t="s">
        <v>369</v>
      </c>
      <c r="F109" s="9">
        <v>10663</v>
      </c>
      <c r="G109" s="9">
        <v>10663</v>
      </c>
      <c r="H109" s="8" t="s">
        <v>7</v>
      </c>
      <c r="I109" s="8" t="s">
        <v>8</v>
      </c>
    </row>
    <row r="110" spans="1:9" ht="45" x14ac:dyDescent="0.25">
      <c r="A110" s="8" t="s">
        <v>204</v>
      </c>
      <c r="B110" s="4" t="s">
        <v>404</v>
      </c>
      <c r="C110" s="5" t="s">
        <v>287</v>
      </c>
      <c r="D110" s="5" t="s">
        <v>370</v>
      </c>
      <c r="E110" s="5" t="s">
        <v>371</v>
      </c>
      <c r="F110" s="9">
        <v>4475571</v>
      </c>
      <c r="G110" s="9">
        <v>4475571</v>
      </c>
      <c r="H110" s="8" t="s">
        <v>7</v>
      </c>
      <c r="I110" s="8" t="s">
        <v>8</v>
      </c>
    </row>
    <row r="111" spans="1:9" ht="60" x14ac:dyDescent="0.25">
      <c r="A111" s="8" t="s">
        <v>204</v>
      </c>
      <c r="B111" s="4" t="s">
        <v>404</v>
      </c>
      <c r="C111" s="5" t="s">
        <v>287</v>
      </c>
      <c r="D111" s="5" t="s">
        <v>112</v>
      </c>
      <c r="E111" s="5" t="s">
        <v>113</v>
      </c>
      <c r="F111" s="9">
        <v>150000</v>
      </c>
      <c r="G111" s="9">
        <v>150000</v>
      </c>
      <c r="H111" s="8" t="s">
        <v>7</v>
      </c>
      <c r="I111" s="8" t="s">
        <v>8</v>
      </c>
    </row>
    <row r="112" spans="1:9" ht="60" x14ac:dyDescent="0.25">
      <c r="A112" s="8" t="s">
        <v>204</v>
      </c>
      <c r="B112" s="4" t="s">
        <v>404</v>
      </c>
      <c r="C112" s="5" t="s">
        <v>287</v>
      </c>
      <c r="D112" s="5" t="s">
        <v>372</v>
      </c>
      <c r="E112" s="5" t="s">
        <v>373</v>
      </c>
      <c r="F112" s="9">
        <v>402712</v>
      </c>
      <c r="G112" s="9">
        <v>402712</v>
      </c>
      <c r="H112" s="8" t="s">
        <v>7</v>
      </c>
      <c r="I112" s="8" t="s">
        <v>8</v>
      </c>
    </row>
    <row r="113" spans="1:9" ht="75" x14ac:dyDescent="0.25">
      <c r="A113" s="8" t="s">
        <v>204</v>
      </c>
      <c r="B113" s="4" t="s">
        <v>404</v>
      </c>
      <c r="C113" s="5" t="s">
        <v>287</v>
      </c>
      <c r="D113" s="5" t="s">
        <v>374</v>
      </c>
      <c r="E113" s="5" t="s">
        <v>375</v>
      </c>
      <c r="F113" s="9">
        <v>105000</v>
      </c>
      <c r="G113" s="9">
        <v>105000</v>
      </c>
      <c r="H113" s="8" t="s">
        <v>7</v>
      </c>
      <c r="I113" s="8" t="s">
        <v>8</v>
      </c>
    </row>
    <row r="114" spans="1:9" ht="60" x14ac:dyDescent="0.25">
      <c r="A114" s="8" t="s">
        <v>204</v>
      </c>
      <c r="B114" s="4" t="s">
        <v>404</v>
      </c>
      <c r="C114" s="5" t="s">
        <v>287</v>
      </c>
      <c r="D114" s="5" t="s">
        <v>376</v>
      </c>
      <c r="E114" s="5" t="s">
        <v>377</v>
      </c>
      <c r="F114" s="9">
        <v>141280</v>
      </c>
      <c r="G114" s="9">
        <v>141280</v>
      </c>
      <c r="H114" s="8" t="s">
        <v>7</v>
      </c>
      <c r="I114" s="8" t="s">
        <v>8</v>
      </c>
    </row>
    <row r="115" spans="1:9" ht="60" x14ac:dyDescent="0.25">
      <c r="A115" s="8" t="s">
        <v>204</v>
      </c>
      <c r="B115" s="4" t="s">
        <v>404</v>
      </c>
      <c r="C115" s="5" t="s">
        <v>287</v>
      </c>
      <c r="D115" s="5" t="s">
        <v>378</v>
      </c>
      <c r="E115" s="5" t="s">
        <v>379</v>
      </c>
      <c r="F115" s="9">
        <v>32559</v>
      </c>
      <c r="G115" s="9">
        <v>32559</v>
      </c>
      <c r="H115" s="8" t="s">
        <v>7</v>
      </c>
      <c r="I115" s="8" t="s">
        <v>8</v>
      </c>
    </row>
    <row r="116" spans="1:9" ht="60" x14ac:dyDescent="0.25">
      <c r="A116" s="8" t="s">
        <v>204</v>
      </c>
      <c r="B116" s="4" t="s">
        <v>404</v>
      </c>
      <c r="C116" s="5" t="s">
        <v>287</v>
      </c>
      <c r="D116" s="5" t="s">
        <v>380</v>
      </c>
      <c r="E116" s="5" t="s">
        <v>381</v>
      </c>
      <c r="F116" s="9">
        <v>571750</v>
      </c>
      <c r="G116" s="9">
        <v>571750</v>
      </c>
      <c r="H116" s="8" t="s">
        <v>7</v>
      </c>
      <c r="I116" s="8" t="s">
        <v>8</v>
      </c>
    </row>
    <row r="117" spans="1:9" ht="30" x14ac:dyDescent="0.25">
      <c r="A117" s="8" t="s">
        <v>204</v>
      </c>
      <c r="B117" s="4" t="s">
        <v>404</v>
      </c>
      <c r="C117" s="5" t="s">
        <v>291</v>
      </c>
      <c r="D117" s="5" t="s">
        <v>37</v>
      </c>
      <c r="E117" s="5" t="s">
        <v>38</v>
      </c>
      <c r="F117" s="9">
        <v>60000</v>
      </c>
      <c r="G117" s="9">
        <v>60000</v>
      </c>
      <c r="H117" s="8" t="s">
        <v>7</v>
      </c>
      <c r="I117" s="8" t="s">
        <v>8</v>
      </c>
    </row>
    <row r="118" spans="1:9" ht="30" x14ac:dyDescent="0.25">
      <c r="A118" s="8" t="s">
        <v>204</v>
      </c>
      <c r="B118" s="4" t="s">
        <v>404</v>
      </c>
      <c r="C118" s="5" t="s">
        <v>287</v>
      </c>
      <c r="D118" s="5" t="s">
        <v>383</v>
      </c>
      <c r="E118" s="5" t="s">
        <v>384</v>
      </c>
      <c r="F118" s="9">
        <v>600000</v>
      </c>
      <c r="G118" s="9">
        <v>600000</v>
      </c>
      <c r="H118" s="8" t="s">
        <v>7</v>
      </c>
      <c r="I118" s="8" t="s">
        <v>8</v>
      </c>
    </row>
    <row r="119" spans="1:9" ht="60" x14ac:dyDescent="0.25">
      <c r="A119" s="5" t="s">
        <v>202</v>
      </c>
      <c r="B119" s="4" t="s">
        <v>398</v>
      </c>
      <c r="C119" s="5" t="s">
        <v>285</v>
      </c>
      <c r="D119" s="5" t="s">
        <v>159</v>
      </c>
      <c r="E119" s="5" t="s">
        <v>160</v>
      </c>
      <c r="F119" s="9">
        <v>100000</v>
      </c>
      <c r="G119" s="9">
        <v>0</v>
      </c>
      <c r="H119" s="5" t="s">
        <v>65</v>
      </c>
      <c r="I119" s="5" t="s">
        <v>161</v>
      </c>
    </row>
    <row r="120" spans="1:9" ht="45" x14ac:dyDescent="0.25">
      <c r="A120" s="5" t="s">
        <v>202</v>
      </c>
      <c r="B120" s="4" t="s">
        <v>398</v>
      </c>
      <c r="C120" s="5" t="s">
        <v>294</v>
      </c>
      <c r="D120" s="5" t="s">
        <v>51</v>
      </c>
      <c r="E120" s="5" t="s">
        <v>52</v>
      </c>
      <c r="F120" s="9">
        <v>1000000</v>
      </c>
      <c r="G120" s="7">
        <v>0</v>
      </c>
      <c r="H120" s="8" t="s">
        <v>7</v>
      </c>
      <c r="I120" s="8" t="s">
        <v>8</v>
      </c>
    </row>
    <row r="121" spans="1:9" ht="30" x14ac:dyDescent="0.25">
      <c r="A121" s="5" t="s">
        <v>202</v>
      </c>
      <c r="B121" s="4" t="s">
        <v>398</v>
      </c>
      <c r="C121" s="5" t="s">
        <v>285</v>
      </c>
      <c r="D121" s="5" t="s">
        <v>53</v>
      </c>
      <c r="E121" s="5" t="s">
        <v>54</v>
      </c>
      <c r="F121" s="9">
        <v>300000</v>
      </c>
      <c r="G121" s="7">
        <v>0</v>
      </c>
      <c r="H121" s="8" t="s">
        <v>7</v>
      </c>
      <c r="I121" s="8" t="s">
        <v>8</v>
      </c>
    </row>
    <row r="122" spans="1:9" ht="45" x14ac:dyDescent="0.25">
      <c r="A122" s="5" t="s">
        <v>202</v>
      </c>
      <c r="B122" s="4" t="s">
        <v>398</v>
      </c>
      <c r="C122" s="5" t="s">
        <v>294</v>
      </c>
      <c r="D122" s="5" t="s">
        <v>55</v>
      </c>
      <c r="E122" s="5" t="s">
        <v>56</v>
      </c>
      <c r="F122" s="9">
        <v>2000000</v>
      </c>
      <c r="G122" s="7">
        <v>0</v>
      </c>
      <c r="H122" s="8" t="s">
        <v>7</v>
      </c>
      <c r="I122" s="8" t="s">
        <v>8</v>
      </c>
    </row>
    <row r="123" spans="1:9" ht="30" x14ac:dyDescent="0.25">
      <c r="A123" s="5" t="s">
        <v>202</v>
      </c>
      <c r="B123" s="4" t="s">
        <v>398</v>
      </c>
      <c r="C123" s="5" t="s">
        <v>294</v>
      </c>
      <c r="D123" s="5" t="s">
        <v>57</v>
      </c>
      <c r="E123" s="5" t="s">
        <v>58</v>
      </c>
      <c r="F123" s="9">
        <v>1000000</v>
      </c>
      <c r="G123" s="7">
        <v>0</v>
      </c>
      <c r="H123" s="8" t="s">
        <v>7</v>
      </c>
      <c r="I123" s="8" t="s">
        <v>8</v>
      </c>
    </row>
    <row r="124" spans="1:9" ht="45" x14ac:dyDescent="0.25">
      <c r="A124" s="5" t="s">
        <v>202</v>
      </c>
      <c r="B124" s="4" t="s">
        <v>398</v>
      </c>
      <c r="C124" s="5" t="s">
        <v>294</v>
      </c>
      <c r="D124" s="5" t="s">
        <v>59</v>
      </c>
      <c r="E124" s="5" t="s">
        <v>60</v>
      </c>
      <c r="F124" s="9">
        <v>50000</v>
      </c>
      <c r="G124" s="7">
        <v>0</v>
      </c>
      <c r="H124" s="8" t="s">
        <v>7</v>
      </c>
      <c r="I124" s="8" t="s">
        <v>8</v>
      </c>
    </row>
    <row r="125" spans="1:9" ht="90" x14ac:dyDescent="0.25">
      <c r="A125" s="5" t="s">
        <v>202</v>
      </c>
      <c r="B125" s="4" t="s">
        <v>398</v>
      </c>
      <c r="C125" s="5" t="s">
        <v>285</v>
      </c>
      <c r="D125" s="5" t="s">
        <v>396</v>
      </c>
      <c r="E125" s="5" t="s">
        <v>397</v>
      </c>
      <c r="F125" s="9">
        <v>2500000</v>
      </c>
      <c r="G125" s="9">
        <v>2250000</v>
      </c>
      <c r="H125" s="8" t="s">
        <v>7</v>
      </c>
      <c r="I125" s="8" t="s">
        <v>8</v>
      </c>
    </row>
    <row r="126" spans="1:9" ht="75" x14ac:dyDescent="0.25">
      <c r="A126" s="5" t="s">
        <v>202</v>
      </c>
      <c r="B126" s="4" t="s">
        <v>398</v>
      </c>
      <c r="C126" s="5" t="s">
        <v>285</v>
      </c>
      <c r="D126" s="5" t="s">
        <v>61</v>
      </c>
      <c r="E126" s="5" t="s">
        <v>62</v>
      </c>
      <c r="F126" s="9">
        <v>1000000</v>
      </c>
      <c r="G126" s="7">
        <v>0</v>
      </c>
      <c r="H126" s="8" t="s">
        <v>7</v>
      </c>
      <c r="I126" s="8" t="s">
        <v>8</v>
      </c>
    </row>
    <row r="127" spans="1:9" ht="75" x14ac:dyDescent="0.25">
      <c r="A127" s="5" t="s">
        <v>202</v>
      </c>
      <c r="B127" s="4" t="s">
        <v>398</v>
      </c>
      <c r="C127" s="5" t="s">
        <v>285</v>
      </c>
      <c r="D127" s="5" t="s">
        <v>63</v>
      </c>
      <c r="E127" s="5" t="s">
        <v>295</v>
      </c>
      <c r="F127" s="9">
        <v>1000000</v>
      </c>
      <c r="G127" s="7">
        <v>0</v>
      </c>
      <c r="H127" s="8" t="s">
        <v>7</v>
      </c>
      <c r="I127" s="8" t="s">
        <v>8</v>
      </c>
    </row>
    <row r="128" spans="1:9" ht="60" x14ac:dyDescent="0.25">
      <c r="A128" s="8" t="s">
        <v>204</v>
      </c>
      <c r="B128" s="4" t="s">
        <v>398</v>
      </c>
      <c r="C128" s="5" t="s">
        <v>260</v>
      </c>
      <c r="D128" s="5" t="s">
        <v>262</v>
      </c>
      <c r="E128" s="5" t="s">
        <v>261</v>
      </c>
      <c r="F128" s="9">
        <v>34875</v>
      </c>
      <c r="G128" s="9">
        <v>34875</v>
      </c>
      <c r="H128" s="8" t="s">
        <v>7</v>
      </c>
      <c r="I128" s="8" t="s">
        <v>8</v>
      </c>
    </row>
    <row r="129" spans="1:9" ht="45" x14ac:dyDescent="0.25">
      <c r="A129" s="8" t="s">
        <v>204</v>
      </c>
      <c r="B129" s="4" t="s">
        <v>398</v>
      </c>
      <c r="C129" s="5" t="s">
        <v>260</v>
      </c>
      <c r="D129" s="5" t="s">
        <v>263</v>
      </c>
      <c r="E129" s="5" t="s">
        <v>261</v>
      </c>
      <c r="F129" s="9">
        <v>960</v>
      </c>
      <c r="G129" s="9">
        <v>960</v>
      </c>
      <c r="H129" s="8" t="s">
        <v>7</v>
      </c>
      <c r="I129" s="8" t="s">
        <v>8</v>
      </c>
    </row>
    <row r="130" spans="1:9" ht="45" x14ac:dyDescent="0.25">
      <c r="A130" s="8" t="s">
        <v>204</v>
      </c>
      <c r="B130" s="4" t="s">
        <v>398</v>
      </c>
      <c r="C130" s="5" t="s">
        <v>260</v>
      </c>
      <c r="D130" s="5" t="s">
        <v>264</v>
      </c>
      <c r="E130" s="5" t="s">
        <v>261</v>
      </c>
      <c r="F130" s="9">
        <v>1330</v>
      </c>
      <c r="G130" s="9">
        <v>1330</v>
      </c>
      <c r="H130" s="8" t="s">
        <v>7</v>
      </c>
      <c r="I130" s="8" t="s">
        <v>8</v>
      </c>
    </row>
    <row r="131" spans="1:9" ht="90" x14ac:dyDescent="0.25">
      <c r="A131" s="8" t="s">
        <v>204</v>
      </c>
      <c r="B131" s="4" t="s">
        <v>398</v>
      </c>
      <c r="C131" s="5" t="s">
        <v>260</v>
      </c>
      <c r="D131" s="5" t="s">
        <v>265</v>
      </c>
      <c r="E131" s="5" t="s">
        <v>261</v>
      </c>
      <c r="F131" s="9">
        <v>385</v>
      </c>
      <c r="G131" s="9">
        <v>385</v>
      </c>
      <c r="H131" s="8" t="s">
        <v>7</v>
      </c>
      <c r="I131" s="8" t="s">
        <v>8</v>
      </c>
    </row>
    <row r="132" spans="1:9" ht="45" x14ac:dyDescent="0.25">
      <c r="A132" s="8" t="s">
        <v>204</v>
      </c>
      <c r="B132" s="4" t="s">
        <v>398</v>
      </c>
      <c r="C132" s="5" t="s">
        <v>260</v>
      </c>
      <c r="D132" s="5" t="s">
        <v>266</v>
      </c>
      <c r="E132" s="5" t="s">
        <v>261</v>
      </c>
      <c r="F132" s="9">
        <v>385</v>
      </c>
      <c r="G132" s="9">
        <v>385</v>
      </c>
      <c r="H132" s="8" t="s">
        <v>7</v>
      </c>
      <c r="I132" s="8" t="s">
        <v>8</v>
      </c>
    </row>
    <row r="133" spans="1:9" ht="30" x14ac:dyDescent="0.25">
      <c r="A133" s="8" t="s">
        <v>204</v>
      </c>
      <c r="B133" s="4" t="s">
        <v>398</v>
      </c>
      <c r="C133" s="5" t="s">
        <v>260</v>
      </c>
      <c r="D133" s="5" t="s">
        <v>267</v>
      </c>
      <c r="E133" s="5" t="s">
        <v>261</v>
      </c>
      <c r="F133" s="9">
        <v>2340</v>
      </c>
      <c r="G133" s="9">
        <v>2340</v>
      </c>
      <c r="H133" s="8" t="s">
        <v>7</v>
      </c>
      <c r="I133" s="8" t="s">
        <v>8</v>
      </c>
    </row>
    <row r="134" spans="1:9" ht="45" x14ac:dyDescent="0.25">
      <c r="A134" s="8" t="s">
        <v>204</v>
      </c>
      <c r="B134" s="4" t="s">
        <v>398</v>
      </c>
      <c r="C134" s="5" t="s">
        <v>260</v>
      </c>
      <c r="D134" s="5" t="s">
        <v>268</v>
      </c>
      <c r="E134" s="5" t="s">
        <v>261</v>
      </c>
      <c r="F134" s="9">
        <v>3855</v>
      </c>
      <c r="G134" s="9">
        <v>3855</v>
      </c>
      <c r="H134" s="8" t="s">
        <v>7</v>
      </c>
      <c r="I134" s="8" t="s">
        <v>8</v>
      </c>
    </row>
    <row r="135" spans="1:9" ht="60" x14ac:dyDescent="0.25">
      <c r="A135" s="8" t="s">
        <v>204</v>
      </c>
      <c r="B135" s="4" t="s">
        <v>398</v>
      </c>
      <c r="C135" s="5" t="s">
        <v>260</v>
      </c>
      <c r="D135" s="5" t="s">
        <v>269</v>
      </c>
      <c r="E135" s="24" t="s">
        <v>261</v>
      </c>
      <c r="F135" s="9">
        <v>975</v>
      </c>
      <c r="G135" s="9">
        <v>975</v>
      </c>
      <c r="H135" s="8" t="s">
        <v>7</v>
      </c>
      <c r="I135" s="8" t="s">
        <v>8</v>
      </c>
    </row>
    <row r="136" spans="1:9" ht="30" x14ac:dyDescent="0.25">
      <c r="A136" s="8" t="s">
        <v>204</v>
      </c>
      <c r="B136" s="4" t="s">
        <v>398</v>
      </c>
      <c r="C136" s="5" t="s">
        <v>260</v>
      </c>
      <c r="D136" s="5" t="s">
        <v>270</v>
      </c>
      <c r="E136" s="24" t="s">
        <v>261</v>
      </c>
      <c r="F136" s="9">
        <v>9715</v>
      </c>
      <c r="G136" s="9">
        <v>9715</v>
      </c>
      <c r="H136" s="8" t="s">
        <v>7</v>
      </c>
      <c r="I136" s="8" t="s">
        <v>8</v>
      </c>
    </row>
    <row r="137" spans="1:9" ht="60" x14ac:dyDescent="0.25">
      <c r="A137" s="8" t="s">
        <v>204</v>
      </c>
      <c r="B137" s="4" t="s">
        <v>398</v>
      </c>
      <c r="C137" s="5" t="s">
        <v>260</v>
      </c>
      <c r="D137" s="5" t="s">
        <v>271</v>
      </c>
      <c r="E137" s="5" t="s">
        <v>261</v>
      </c>
      <c r="F137" s="9">
        <v>485</v>
      </c>
      <c r="G137" s="9">
        <v>485</v>
      </c>
      <c r="H137" s="8" t="s">
        <v>7</v>
      </c>
      <c r="I137" s="8" t="s">
        <v>8</v>
      </c>
    </row>
    <row r="138" spans="1:9" ht="30" x14ac:dyDescent="0.25">
      <c r="A138" s="8" t="s">
        <v>204</v>
      </c>
      <c r="B138" s="4" t="s">
        <v>398</v>
      </c>
      <c r="C138" s="5" t="s">
        <v>260</v>
      </c>
      <c r="D138" s="5" t="s">
        <v>272</v>
      </c>
      <c r="E138" s="5" t="s">
        <v>261</v>
      </c>
      <c r="F138" s="9">
        <v>455</v>
      </c>
      <c r="G138" s="9">
        <v>455</v>
      </c>
      <c r="H138" s="8" t="s">
        <v>7</v>
      </c>
      <c r="I138" s="8" t="s">
        <v>8</v>
      </c>
    </row>
    <row r="139" spans="1:9" ht="60" x14ac:dyDescent="0.25">
      <c r="A139" s="8" t="s">
        <v>204</v>
      </c>
      <c r="B139" s="4" t="s">
        <v>398</v>
      </c>
      <c r="C139" s="5" t="s">
        <v>260</v>
      </c>
      <c r="D139" s="5" t="s">
        <v>273</v>
      </c>
      <c r="E139" s="5" t="s">
        <v>261</v>
      </c>
      <c r="F139" s="9">
        <v>1330</v>
      </c>
      <c r="G139" s="9">
        <v>1330</v>
      </c>
      <c r="H139" s="8" t="s">
        <v>7</v>
      </c>
      <c r="I139" s="8" t="s">
        <v>8</v>
      </c>
    </row>
    <row r="140" spans="1:9" ht="30" x14ac:dyDescent="0.25">
      <c r="A140" s="8" t="s">
        <v>204</v>
      </c>
      <c r="B140" s="4" t="s">
        <v>398</v>
      </c>
      <c r="C140" s="5" t="s">
        <v>260</v>
      </c>
      <c r="D140" s="5" t="s">
        <v>274</v>
      </c>
      <c r="E140" s="5" t="s">
        <v>261</v>
      </c>
      <c r="F140" s="9">
        <v>2000</v>
      </c>
      <c r="G140" s="9">
        <v>2000</v>
      </c>
      <c r="H140" s="8" t="s">
        <v>7</v>
      </c>
      <c r="I140" s="8" t="s">
        <v>8</v>
      </c>
    </row>
    <row r="141" spans="1:9" ht="45" x14ac:dyDescent="0.25">
      <c r="A141" s="8" t="s">
        <v>204</v>
      </c>
      <c r="B141" s="4" t="s">
        <v>398</v>
      </c>
      <c r="C141" s="5" t="s">
        <v>260</v>
      </c>
      <c r="D141" s="5" t="s">
        <v>275</v>
      </c>
      <c r="E141" s="5" t="s">
        <v>261</v>
      </c>
      <c r="F141" s="9">
        <v>260</v>
      </c>
      <c r="G141" s="9">
        <v>260</v>
      </c>
      <c r="H141" s="8" t="s">
        <v>7</v>
      </c>
      <c r="I141" s="8" t="s">
        <v>8</v>
      </c>
    </row>
    <row r="142" spans="1:9" ht="45" x14ac:dyDescent="0.25">
      <c r="A142" s="8" t="s">
        <v>204</v>
      </c>
      <c r="B142" s="4" t="s">
        <v>398</v>
      </c>
      <c r="C142" s="5" t="s">
        <v>260</v>
      </c>
      <c r="D142" s="5" t="s">
        <v>276</v>
      </c>
      <c r="E142" s="5" t="s">
        <v>261</v>
      </c>
      <c r="F142" s="9">
        <v>180</v>
      </c>
      <c r="G142" s="9">
        <v>180</v>
      </c>
      <c r="H142" s="8" t="s">
        <v>7</v>
      </c>
      <c r="I142" s="8" t="s">
        <v>8</v>
      </c>
    </row>
    <row r="143" spans="1:9" ht="45" x14ac:dyDescent="0.25">
      <c r="A143" s="5" t="s">
        <v>202</v>
      </c>
      <c r="B143" s="4" t="s">
        <v>398</v>
      </c>
      <c r="C143" s="5" t="s">
        <v>285</v>
      </c>
      <c r="D143" s="5" t="s">
        <v>162</v>
      </c>
      <c r="E143" s="5" t="s">
        <v>163</v>
      </c>
      <c r="F143" s="9">
        <v>25000</v>
      </c>
      <c r="G143" s="9">
        <v>0</v>
      </c>
      <c r="H143" s="5" t="s">
        <v>65</v>
      </c>
      <c r="I143" s="11" t="s">
        <v>168</v>
      </c>
    </row>
    <row r="144" spans="1:9" ht="45" x14ac:dyDescent="0.25">
      <c r="A144" s="5" t="s">
        <v>202</v>
      </c>
      <c r="B144" s="4" t="s">
        <v>398</v>
      </c>
      <c r="C144" s="5" t="s">
        <v>285</v>
      </c>
      <c r="D144" s="5" t="s">
        <v>164</v>
      </c>
      <c r="E144" s="5" t="s">
        <v>165</v>
      </c>
      <c r="F144" s="9">
        <v>2000000</v>
      </c>
      <c r="G144" s="9">
        <v>0</v>
      </c>
      <c r="H144" s="5" t="s">
        <v>65</v>
      </c>
      <c r="I144" s="11" t="s">
        <v>168</v>
      </c>
    </row>
    <row r="145" spans="1:9" ht="30" x14ac:dyDescent="0.25">
      <c r="A145" s="5" t="s">
        <v>202</v>
      </c>
      <c r="B145" s="4" t="s">
        <v>398</v>
      </c>
      <c r="C145" s="5" t="s">
        <v>285</v>
      </c>
      <c r="D145" s="8" t="s">
        <v>166</v>
      </c>
      <c r="E145" s="5" t="s">
        <v>167</v>
      </c>
      <c r="F145" s="9">
        <v>650000</v>
      </c>
      <c r="G145" s="9">
        <v>0</v>
      </c>
      <c r="H145" s="5" t="s">
        <v>65</v>
      </c>
      <c r="I145" s="11" t="s">
        <v>168</v>
      </c>
    </row>
    <row r="146" spans="1:9" ht="30" x14ac:dyDescent="0.25">
      <c r="A146" s="5" t="s">
        <v>202</v>
      </c>
      <c r="B146" s="4" t="s">
        <v>398</v>
      </c>
      <c r="C146" s="5" t="s">
        <v>294</v>
      </c>
      <c r="D146" s="5" t="s">
        <v>142</v>
      </c>
      <c r="E146" s="3" t="s">
        <v>143</v>
      </c>
      <c r="F146" s="9">
        <v>6000000</v>
      </c>
      <c r="G146" s="9">
        <v>0</v>
      </c>
      <c r="H146" s="5" t="s">
        <v>65</v>
      </c>
      <c r="I146" s="5" t="s">
        <v>144</v>
      </c>
    </row>
    <row r="147" spans="1:9" ht="45" x14ac:dyDescent="0.25">
      <c r="A147" s="5" t="s">
        <v>202</v>
      </c>
      <c r="B147" s="4" t="s">
        <v>398</v>
      </c>
      <c r="C147" s="5" t="s">
        <v>294</v>
      </c>
      <c r="D147" s="5" t="s">
        <v>145</v>
      </c>
      <c r="E147" s="5" t="s">
        <v>146</v>
      </c>
      <c r="F147" s="9">
        <v>250000</v>
      </c>
      <c r="G147" s="9">
        <v>0</v>
      </c>
      <c r="H147" s="5" t="s">
        <v>65</v>
      </c>
      <c r="I147" s="5" t="s">
        <v>147</v>
      </c>
    </row>
    <row r="148" spans="1:9" ht="75" x14ac:dyDescent="0.25">
      <c r="A148" s="5" t="s">
        <v>202</v>
      </c>
      <c r="B148" s="4" t="s">
        <v>398</v>
      </c>
      <c r="C148" s="5" t="s">
        <v>294</v>
      </c>
      <c r="D148" s="5" t="s">
        <v>153</v>
      </c>
      <c r="E148" s="5" t="s">
        <v>154</v>
      </c>
      <c r="F148" s="9">
        <v>250000</v>
      </c>
      <c r="G148" s="9">
        <v>0</v>
      </c>
      <c r="H148" s="5" t="s">
        <v>65</v>
      </c>
      <c r="I148" s="5" t="s">
        <v>155</v>
      </c>
    </row>
    <row r="149" spans="1:9" ht="45" x14ac:dyDescent="0.25">
      <c r="A149" s="5" t="s">
        <v>202</v>
      </c>
      <c r="B149" s="4" t="s">
        <v>398</v>
      </c>
      <c r="C149" s="5" t="s">
        <v>285</v>
      </c>
      <c r="D149" s="5" t="s">
        <v>171</v>
      </c>
      <c r="E149" s="5" t="s">
        <v>393</v>
      </c>
      <c r="F149" s="9">
        <v>75000</v>
      </c>
      <c r="G149" s="9">
        <v>0</v>
      </c>
      <c r="H149" s="5" t="s">
        <v>65</v>
      </c>
      <c r="I149" s="5" t="s">
        <v>93</v>
      </c>
    </row>
    <row r="150" spans="1:9" ht="75" x14ac:dyDescent="0.25">
      <c r="A150" s="5" t="s">
        <v>202</v>
      </c>
      <c r="B150" s="4" t="s">
        <v>398</v>
      </c>
      <c r="C150" s="5" t="s">
        <v>285</v>
      </c>
      <c r="D150" s="5" t="s">
        <v>169</v>
      </c>
      <c r="E150" s="3" t="s">
        <v>170</v>
      </c>
      <c r="F150" s="9">
        <v>327840</v>
      </c>
      <c r="G150" s="9">
        <v>0</v>
      </c>
      <c r="H150" s="5" t="s">
        <v>65</v>
      </c>
      <c r="I150" s="5" t="s">
        <v>79</v>
      </c>
    </row>
    <row r="151" spans="1:9" ht="45" x14ac:dyDescent="0.25">
      <c r="A151" s="5" t="s">
        <v>202</v>
      </c>
      <c r="B151" s="4" t="s">
        <v>398</v>
      </c>
      <c r="C151" s="5" t="s">
        <v>294</v>
      </c>
      <c r="D151" s="3" t="s">
        <v>150</v>
      </c>
      <c r="E151" s="5" t="s">
        <v>151</v>
      </c>
      <c r="F151" s="9">
        <v>4000000</v>
      </c>
      <c r="G151" s="9">
        <v>0</v>
      </c>
      <c r="H151" s="5" t="s">
        <v>65</v>
      </c>
      <c r="I151" s="5" t="s">
        <v>152</v>
      </c>
    </row>
    <row r="152" spans="1:9" ht="45" x14ac:dyDescent="0.25">
      <c r="A152" s="5" t="s">
        <v>202</v>
      </c>
      <c r="B152" s="4" t="s">
        <v>398</v>
      </c>
      <c r="C152" s="5" t="s">
        <v>294</v>
      </c>
      <c r="D152" s="5" t="s">
        <v>157</v>
      </c>
      <c r="E152" s="5" t="s">
        <v>156</v>
      </c>
      <c r="F152" s="9">
        <v>500000</v>
      </c>
      <c r="G152" s="9">
        <v>0</v>
      </c>
      <c r="H152" s="5" t="s">
        <v>65</v>
      </c>
      <c r="I152" s="5" t="s">
        <v>158</v>
      </c>
    </row>
    <row r="153" spans="1:9" ht="75" x14ac:dyDescent="0.25">
      <c r="A153" s="5" t="s">
        <v>202</v>
      </c>
      <c r="B153" s="4" t="s">
        <v>398</v>
      </c>
      <c r="C153" s="5" t="s">
        <v>294</v>
      </c>
      <c r="D153" s="5" t="s">
        <v>59</v>
      </c>
      <c r="E153" s="5" t="s">
        <v>148</v>
      </c>
      <c r="F153" s="9">
        <v>50000</v>
      </c>
      <c r="G153" s="9">
        <v>0</v>
      </c>
      <c r="H153" s="5" t="s">
        <v>65</v>
      </c>
      <c r="I153" s="5" t="s">
        <v>149</v>
      </c>
    </row>
    <row r="154" spans="1:9" ht="45" x14ac:dyDescent="0.25">
      <c r="A154" s="5" t="s">
        <v>202</v>
      </c>
      <c r="B154" s="4" t="s">
        <v>9</v>
      </c>
      <c r="C154" s="5" t="s">
        <v>281</v>
      </c>
      <c r="D154" s="5" t="s">
        <v>10</v>
      </c>
      <c r="E154" s="3" t="s">
        <v>11</v>
      </c>
      <c r="F154" s="16">
        <v>4000000</v>
      </c>
      <c r="G154" s="16">
        <v>4000000</v>
      </c>
      <c r="H154" s="12" t="s">
        <v>7</v>
      </c>
      <c r="I154" s="12" t="s">
        <v>8</v>
      </c>
    </row>
    <row r="155" spans="1:9" ht="60" x14ac:dyDescent="0.25">
      <c r="A155" s="5" t="s">
        <v>202</v>
      </c>
      <c r="B155" s="4" t="s">
        <v>405</v>
      </c>
      <c r="C155" s="5" t="s">
        <v>287</v>
      </c>
      <c r="D155" s="5" t="s">
        <v>21</v>
      </c>
      <c r="E155" s="5" t="s">
        <v>395</v>
      </c>
      <c r="F155" s="9">
        <v>4039123</v>
      </c>
      <c r="G155" s="9">
        <v>4106384</v>
      </c>
      <c r="H155" s="5" t="s">
        <v>65</v>
      </c>
      <c r="I155" s="5" t="s">
        <v>123</v>
      </c>
    </row>
    <row r="156" spans="1:9" ht="60" x14ac:dyDescent="0.25">
      <c r="A156" s="5" t="s">
        <v>202</v>
      </c>
      <c r="B156" s="4" t="s">
        <v>406</v>
      </c>
      <c r="C156" s="5" t="s">
        <v>296</v>
      </c>
      <c r="D156" s="5" t="s">
        <v>126</v>
      </c>
      <c r="E156" s="5" t="s">
        <v>127</v>
      </c>
      <c r="F156" s="9">
        <v>114000</v>
      </c>
      <c r="G156" s="9">
        <v>0</v>
      </c>
      <c r="H156" s="5" t="s">
        <v>65</v>
      </c>
      <c r="I156" s="5" t="s">
        <v>128</v>
      </c>
    </row>
    <row r="157" spans="1:9" ht="45" x14ac:dyDescent="0.25">
      <c r="A157" s="5" t="s">
        <v>202</v>
      </c>
      <c r="B157" s="4" t="s">
        <v>12</v>
      </c>
      <c r="C157" s="5" t="s">
        <v>311</v>
      </c>
      <c r="D157" s="5" t="s">
        <v>13</v>
      </c>
      <c r="E157" s="5" t="s">
        <v>14</v>
      </c>
      <c r="F157" s="9">
        <v>1000000</v>
      </c>
      <c r="G157" s="9">
        <v>1000000</v>
      </c>
      <c r="H157" s="8" t="s">
        <v>7</v>
      </c>
      <c r="I157" s="8" t="s">
        <v>8</v>
      </c>
    </row>
    <row r="158" spans="1:9" ht="45" x14ac:dyDescent="0.25">
      <c r="A158" s="5" t="s">
        <v>202</v>
      </c>
      <c r="B158" s="4" t="s">
        <v>407</v>
      </c>
      <c r="C158" s="5" t="s">
        <v>297</v>
      </c>
      <c r="D158" s="5" t="s">
        <v>173</v>
      </c>
      <c r="E158" s="5" t="s">
        <v>174</v>
      </c>
      <c r="F158" s="9">
        <v>250000</v>
      </c>
      <c r="G158" s="9">
        <v>0</v>
      </c>
      <c r="H158" s="8" t="s">
        <v>65</v>
      </c>
      <c r="I158" s="5" t="s">
        <v>175</v>
      </c>
    </row>
    <row r="159" spans="1:9" ht="45" x14ac:dyDescent="0.25">
      <c r="A159" s="8" t="s">
        <v>204</v>
      </c>
      <c r="B159" s="6" t="s">
        <v>6</v>
      </c>
      <c r="C159" s="5" t="s">
        <v>312</v>
      </c>
      <c r="D159" s="5" t="s">
        <v>313</v>
      </c>
      <c r="E159" s="5" t="s">
        <v>314</v>
      </c>
      <c r="F159" s="9">
        <v>75000</v>
      </c>
      <c r="G159" s="9">
        <v>75000</v>
      </c>
      <c r="H159" s="8" t="s">
        <v>7</v>
      </c>
      <c r="I159" s="8" t="s">
        <v>8</v>
      </c>
    </row>
    <row r="160" spans="1:9" ht="45" x14ac:dyDescent="0.25">
      <c r="A160" s="5" t="s">
        <v>202</v>
      </c>
      <c r="B160" s="4" t="s">
        <v>34</v>
      </c>
      <c r="C160" s="5" t="s">
        <v>340</v>
      </c>
      <c r="D160" s="5" t="s">
        <v>35</v>
      </c>
      <c r="E160" s="5" t="s">
        <v>36</v>
      </c>
      <c r="F160" s="9">
        <v>10000000</v>
      </c>
      <c r="G160" s="9">
        <v>10000000</v>
      </c>
      <c r="H160" s="8" t="s">
        <v>7</v>
      </c>
      <c r="I160" s="8" t="s">
        <v>8</v>
      </c>
    </row>
    <row r="161" spans="1:9" ht="45" x14ac:dyDescent="0.25">
      <c r="A161" s="5" t="s">
        <v>202</v>
      </c>
      <c r="B161" s="4" t="s">
        <v>34</v>
      </c>
      <c r="C161" s="5" t="s">
        <v>340</v>
      </c>
      <c r="D161" s="5" t="s">
        <v>343</v>
      </c>
      <c r="E161" s="5" t="s">
        <v>346</v>
      </c>
      <c r="F161" s="9">
        <v>1250000</v>
      </c>
      <c r="G161" s="9">
        <v>1250000</v>
      </c>
      <c r="H161" s="8" t="s">
        <v>382</v>
      </c>
      <c r="I161" s="8" t="s">
        <v>8</v>
      </c>
    </row>
    <row r="162" spans="1:9" ht="45" x14ac:dyDescent="0.25">
      <c r="A162" s="5" t="s">
        <v>202</v>
      </c>
      <c r="B162" s="4" t="s">
        <v>34</v>
      </c>
      <c r="C162" s="5" t="s">
        <v>340</v>
      </c>
      <c r="D162" s="5" t="s">
        <v>341</v>
      </c>
      <c r="E162" s="5" t="s">
        <v>346</v>
      </c>
      <c r="F162" s="9">
        <v>1250000</v>
      </c>
      <c r="G162" s="9">
        <v>1250000</v>
      </c>
      <c r="H162" s="8" t="s">
        <v>382</v>
      </c>
      <c r="I162" s="8" t="s">
        <v>8</v>
      </c>
    </row>
    <row r="163" spans="1:9" ht="45" x14ac:dyDescent="0.25">
      <c r="A163" s="5" t="s">
        <v>202</v>
      </c>
      <c r="B163" s="4" t="s">
        <v>34</v>
      </c>
      <c r="C163" s="4" t="s">
        <v>340</v>
      </c>
      <c r="D163" s="5" t="s">
        <v>342</v>
      </c>
      <c r="E163" s="5" t="s">
        <v>347</v>
      </c>
      <c r="F163" s="9">
        <v>2000000</v>
      </c>
      <c r="G163" s="9">
        <v>0</v>
      </c>
      <c r="H163" s="8" t="s">
        <v>382</v>
      </c>
      <c r="I163" s="8" t="s">
        <v>8</v>
      </c>
    </row>
    <row r="164" spans="1:9" ht="90" x14ac:dyDescent="0.25">
      <c r="A164" s="8" t="s">
        <v>204</v>
      </c>
      <c r="B164" s="4" t="s">
        <v>348</v>
      </c>
      <c r="C164" s="5" t="s">
        <v>351</v>
      </c>
      <c r="D164" s="5" t="s">
        <v>349</v>
      </c>
      <c r="E164" s="5" t="s">
        <v>350</v>
      </c>
      <c r="F164" s="9">
        <v>300000</v>
      </c>
      <c r="G164" s="9">
        <v>300000</v>
      </c>
      <c r="H164" s="8" t="s">
        <v>7</v>
      </c>
      <c r="I164" s="8" t="s">
        <v>8</v>
      </c>
    </row>
    <row r="166" spans="1:9" x14ac:dyDescent="0.25">
      <c r="E166" s="33" t="s">
        <v>386</v>
      </c>
      <c r="F166" s="32">
        <f>SUM(F4:F165)</f>
        <v>192557595</v>
      </c>
      <c r="G166" s="32">
        <f>SUM(G4:G165)</f>
        <v>83248131</v>
      </c>
    </row>
  </sheetData>
  <sortState xmlns:xlrd2="http://schemas.microsoft.com/office/spreadsheetml/2017/richdata2" ref="A4:J165">
    <sortCondition ref="B4:B165"/>
  </sortState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BDE4-1893-40A8-8887-74E0DD1C637B}">
  <dimension ref="A1:C25"/>
  <sheetViews>
    <sheetView workbookViewId="0">
      <selection activeCell="C8" sqref="C8"/>
    </sheetView>
  </sheetViews>
  <sheetFormatPr defaultRowHeight="15" x14ac:dyDescent="0.25"/>
  <cols>
    <col min="2" max="2" width="16.7109375" customWidth="1"/>
    <col min="3" max="3" width="16.85546875" customWidth="1"/>
  </cols>
  <sheetData>
    <row r="1" spans="1:3" x14ac:dyDescent="0.25">
      <c r="A1" t="s">
        <v>385</v>
      </c>
    </row>
    <row r="2" spans="1:3" x14ac:dyDescent="0.25">
      <c r="B2" s="26" t="s">
        <v>387</v>
      </c>
      <c r="C2" s="25" t="s">
        <v>388</v>
      </c>
    </row>
    <row r="3" spans="1:3" x14ac:dyDescent="0.25">
      <c r="A3" t="s">
        <v>386</v>
      </c>
      <c r="B3" s="28">
        <v>192557595</v>
      </c>
      <c r="C3" s="28">
        <v>83248131</v>
      </c>
    </row>
    <row r="4" spans="1:3" x14ac:dyDescent="0.25">
      <c r="B4" s="29"/>
      <c r="C4" s="29"/>
    </row>
    <row r="5" spans="1:3" x14ac:dyDescent="0.25">
      <c r="A5" t="s">
        <v>390</v>
      </c>
      <c r="B5" s="29">
        <v>44698693</v>
      </c>
      <c r="C5" s="29">
        <v>44698693</v>
      </c>
    </row>
    <row r="6" spans="1:3" x14ac:dyDescent="0.25">
      <c r="A6" t="s">
        <v>391</v>
      </c>
      <c r="B6" s="29">
        <f>39812189+2500000-5575000</f>
        <v>36737189</v>
      </c>
      <c r="C6" s="29">
        <f>26726304+2250000-1500000</f>
        <v>27476304</v>
      </c>
    </row>
    <row r="7" spans="1:3" x14ac:dyDescent="0.25">
      <c r="A7" t="s">
        <v>389</v>
      </c>
      <c r="B7" s="28">
        <f>96046713+5575000</f>
        <v>101621713</v>
      </c>
      <c r="C7" s="28">
        <f>6073134+1500000</f>
        <v>7573134</v>
      </c>
    </row>
    <row r="8" spans="1:3" x14ac:dyDescent="0.25">
      <c r="A8" t="s">
        <v>392</v>
      </c>
      <c r="B8" s="29">
        <v>9500000</v>
      </c>
      <c r="C8" s="29">
        <v>3500000</v>
      </c>
    </row>
    <row r="9" spans="1:3" x14ac:dyDescent="0.25">
      <c r="B9" s="29"/>
      <c r="C9" s="29"/>
    </row>
    <row r="10" spans="1:3" x14ac:dyDescent="0.25">
      <c r="A10" t="s">
        <v>386</v>
      </c>
      <c r="B10" s="29">
        <f>SUM(B5:B9)</f>
        <v>192557595</v>
      </c>
      <c r="C10" s="29">
        <f>SUM(C5:C9)</f>
        <v>83248131</v>
      </c>
    </row>
    <row r="11" spans="1:3" x14ac:dyDescent="0.25">
      <c r="B11" s="29"/>
      <c r="C11" s="29"/>
    </row>
    <row r="12" spans="1:3" x14ac:dyDescent="0.25">
      <c r="B12" s="29"/>
      <c r="C12" s="29"/>
    </row>
    <row r="13" spans="1:3" x14ac:dyDescent="0.25">
      <c r="B13" s="27"/>
      <c r="C13" s="27"/>
    </row>
    <row r="14" spans="1:3" x14ac:dyDescent="0.25">
      <c r="B14" s="27"/>
      <c r="C14" s="27"/>
    </row>
    <row r="15" spans="1:3" x14ac:dyDescent="0.25">
      <c r="B15" s="27"/>
      <c r="C15" s="27"/>
    </row>
    <row r="16" spans="1:3" x14ac:dyDescent="0.25">
      <c r="B16" s="27"/>
      <c r="C16" s="27"/>
    </row>
    <row r="17" spans="2:3" x14ac:dyDescent="0.25">
      <c r="B17" s="27"/>
      <c r="C17" s="27"/>
    </row>
    <row r="18" spans="2:3" x14ac:dyDescent="0.25">
      <c r="B18" s="27"/>
      <c r="C18" s="27"/>
    </row>
    <row r="19" spans="2:3" x14ac:dyDescent="0.25">
      <c r="B19" s="27"/>
      <c r="C19" s="27"/>
    </row>
    <row r="20" spans="2:3" x14ac:dyDescent="0.25">
      <c r="B20" s="27"/>
      <c r="C20" s="27"/>
    </row>
    <row r="21" spans="2:3" x14ac:dyDescent="0.25">
      <c r="B21" s="27"/>
      <c r="C21" s="27"/>
    </row>
    <row r="22" spans="2:3" x14ac:dyDescent="0.25">
      <c r="B22" s="27"/>
      <c r="C22" s="27"/>
    </row>
    <row r="23" spans="2:3" x14ac:dyDescent="0.25">
      <c r="B23" s="27"/>
      <c r="C23" s="27"/>
    </row>
    <row r="24" spans="2:3" x14ac:dyDescent="0.25">
      <c r="B24" s="27"/>
      <c r="C24" s="27"/>
    </row>
    <row r="25" spans="2:3" x14ac:dyDescent="0.25">
      <c r="B25" s="27"/>
      <c r="C2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2022-07-24T13:02:29Z</dcterms:created>
  <dcterms:modified xsi:type="dcterms:W3CDTF">2022-09-12T10:52:09Z</dcterms:modified>
</cp:coreProperties>
</file>