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ducators by Division, Race" sheetId="1" r:id="rId4"/>
  </sheets>
</workbook>
</file>

<file path=xl/comments1.xml><?xml version="1.0" encoding="utf-8"?>
<comments xmlns="http://schemas.openxmlformats.org/spreadsheetml/2006/main">
  <authors>
    <author>Jim Sherlock</author>
  </authors>
  <commentList>
    <comment ref="C2" authorId="0">
      <text>
        <r>
          <rPr>
            <sz val="11"/>
            <color indexed="8"/>
            <rFont val="Helvetica Neue"/>
          </rPr>
          <t>Jim Sherlock:
Census Bureau.  The cells are highlighted to reflect well above, above, below and well below the state poverty rate.</t>
        </r>
      </text>
    </comment>
    <comment ref="D2" authorId="0">
      <text>
        <r>
          <rPr>
            <sz val="11"/>
            <color indexed="8"/>
            <rFont val="Helvetica Neue"/>
          </rPr>
          <t>Jim Sherlock:
The higher the index, the lower the state contribution per pupil to schools</t>
        </r>
      </text>
    </comment>
    <comment ref="E2" authorId="0">
      <text>
        <r>
          <rPr>
            <sz val="11"/>
            <color indexed="8"/>
            <rFont val="Helvetica Neue"/>
          </rPr>
          <t>Jim Sherlock:
The cells are highlighted to reflect diversions from the general path of local contributions aligned with the composite index local ability to pay, not the household income.  Dark green indicates a considerably higher contribution with local dollars than would be expected by the local ability to pay.  Lime green is a noticeably higher local contribution again compared to the local ability to pay.  Dark red, a considerably smaller contribution than would be expected.  Yellow, a smaller contribution, but not as noticeably underfunded as those as red.</t>
        </r>
      </text>
    </comment>
    <comment ref="F2" authorId="0">
      <text>
        <r>
          <rPr>
            <sz val="11"/>
            <color indexed="8"/>
            <rFont val="Helvetica Neue"/>
          </rPr>
          <t>Jim Sherlock:
The colors show deviations higher (dark green or lime) or lower (dark red or yellow) for state contributions than would be predicted by the composite index of local ability to pay.</t>
        </r>
      </text>
    </comment>
    <comment ref="J2" authorId="0">
      <text>
        <r>
          <rPr>
            <sz val="11"/>
            <color indexed="8"/>
            <rFont val="Helvetica Neue"/>
          </rPr>
          <t>Jim Sherlock:
Each of the school divisions highlighted in yellow had fewer pupils than did Lake Braddock Secondary School in Fairfax County</t>
        </r>
      </text>
    </comment>
    <comment ref="M2" authorId="0">
      <text>
        <r>
          <rPr>
            <sz val="11"/>
            <color indexed="8"/>
            <rFont val="Helvetica Neue"/>
          </rPr>
          <t xml:space="preserve">Jim Sherlock:
2019-2020 Teacher Salary Survey report prepared by the Virginia Department of Education.  </t>
        </r>
      </text>
    </comment>
    <comment ref="N2" authorId="0">
      <text>
        <r>
          <rPr>
            <sz val="11"/>
            <color indexed="8"/>
            <rFont val="Helvetica Neue"/>
          </rPr>
          <t>Jim Sherlock:
Cantaloupe color denotes less than state percentage</t>
        </r>
      </text>
    </comment>
    <comment ref="M5" authorId="0">
      <text>
        <r>
          <rPr>
            <sz val="11"/>
            <color indexed="8"/>
            <rFont val="Helvetica Neue"/>
          </rPr>
          <t>Jim Sherlock:
Slight decrease from previous year</t>
        </r>
      </text>
    </comment>
    <comment ref="M11" authorId="0">
      <text>
        <r>
          <rPr>
            <sz val="11"/>
            <color indexed="8"/>
            <rFont val="Helvetica Neue"/>
          </rPr>
          <t>Jim Sherlock:
slight decrease from previous year</t>
        </r>
      </text>
    </comment>
    <comment ref="M21" authorId="0">
      <text>
        <r>
          <rPr>
            <sz val="11"/>
            <color indexed="8"/>
            <rFont val="Helvetica Neue"/>
          </rPr>
          <t>Jim Sherlock:
7.5% increase</t>
        </r>
      </text>
    </comment>
    <comment ref="M26" authorId="0">
      <text>
        <r>
          <rPr>
            <sz val="11"/>
            <color indexed="8"/>
            <rFont val="Helvetica Neue"/>
          </rPr>
          <t>Jim Sherlock:
A 30% raise from previous year.  Division funded an extra $1000 annually, and increase of 33%, by local taxpayers over two years prior.</t>
        </r>
      </text>
    </comment>
    <comment ref="M28" authorId="0">
      <text>
        <r>
          <rPr>
            <sz val="11"/>
            <color indexed="8"/>
            <rFont val="Helvetica Neue"/>
          </rPr>
          <t>Jim Sherlock:
7.6% increase</t>
        </r>
      </text>
    </comment>
    <comment ref="M29" authorId="0">
      <text>
        <r>
          <rPr>
            <sz val="11"/>
            <color indexed="8"/>
            <rFont val="Helvetica Neue"/>
          </rPr>
          <t>Jim Sherlock:
13% increase from previous year</t>
        </r>
      </text>
    </comment>
    <comment ref="M37" authorId="0">
      <text>
        <r>
          <rPr>
            <sz val="11"/>
            <color indexed="8"/>
            <rFont val="Helvetica Neue"/>
          </rPr>
          <t>Jim Sherlock:
9.5% increase</t>
        </r>
      </text>
    </comment>
    <comment ref="M41" authorId="0">
      <text>
        <r>
          <rPr>
            <sz val="11"/>
            <color indexed="8"/>
            <rFont val="Helvetica Neue"/>
          </rPr>
          <t>Jim Sherlock:
4% increase from previous year</t>
        </r>
      </text>
    </comment>
    <comment ref="M42" authorId="0">
      <text>
        <r>
          <rPr>
            <sz val="11"/>
            <color indexed="8"/>
            <rFont val="Helvetica Neue"/>
          </rPr>
          <t>Jim Sherlock:
10.4% decrease</t>
        </r>
      </text>
    </comment>
    <comment ref="M47" authorId="0">
      <text>
        <r>
          <rPr>
            <sz val="11"/>
            <color indexed="8"/>
            <rFont val="Helvetica Neue"/>
          </rPr>
          <t>Jim Sherlock:
6.3% decrease</t>
        </r>
      </text>
    </comment>
    <comment ref="M59" authorId="0">
      <text>
        <r>
          <rPr>
            <sz val="11"/>
            <color indexed="8"/>
            <rFont val="Helvetica Neue"/>
          </rPr>
          <t>Jim Sherlock:
8% increase</t>
        </r>
      </text>
    </comment>
    <comment ref="M60" authorId="0">
      <text>
        <r>
          <rPr>
            <sz val="11"/>
            <color indexed="8"/>
            <rFont val="Helvetica Neue"/>
          </rPr>
          <t>Jim Sherlock:
A slight decrease from previous year</t>
        </r>
      </text>
    </comment>
    <comment ref="M61" authorId="0">
      <text>
        <r>
          <rPr>
            <sz val="11"/>
            <color indexed="8"/>
            <rFont val="Helvetica Neue"/>
          </rPr>
          <t>Jim Sherlock:
a 7% increase over previous year</t>
        </r>
      </text>
    </comment>
    <comment ref="M62" authorId="0">
      <text>
        <r>
          <rPr>
            <sz val="11"/>
            <color indexed="8"/>
            <rFont val="Helvetica Neue"/>
          </rPr>
          <t>Jim Sherlock:
7% decrease from previous year.</t>
        </r>
      </text>
    </comment>
    <comment ref="M76" authorId="0">
      <text>
        <r>
          <rPr>
            <sz val="11"/>
            <color indexed="8"/>
            <rFont val="Helvetica Neue"/>
          </rPr>
          <t>Jim Sherlock:
10.8% increase</t>
        </r>
      </text>
    </comment>
    <comment ref="M79" authorId="0">
      <text>
        <r>
          <rPr>
            <sz val="11"/>
            <color indexed="8"/>
            <rFont val="Helvetica Neue"/>
          </rPr>
          <t>Jim Sherlock:
5% decrease from previous year</t>
        </r>
      </text>
    </comment>
    <comment ref="M81" authorId="0">
      <text>
        <r>
          <rPr>
            <sz val="11"/>
            <color indexed="8"/>
            <rFont val="Helvetica Neue"/>
          </rPr>
          <t>Jim Sherlock:
14% increase from previous year</t>
        </r>
      </text>
    </comment>
    <comment ref="M86" authorId="0">
      <text>
        <r>
          <rPr>
            <sz val="11"/>
            <color indexed="8"/>
            <rFont val="Helvetica Neue"/>
          </rPr>
          <t>Jim Sherlock:
7.3% increase</t>
        </r>
      </text>
    </comment>
    <comment ref="M90" authorId="0">
      <text>
        <r>
          <rPr>
            <sz val="11"/>
            <color indexed="8"/>
            <rFont val="Helvetica Neue"/>
          </rPr>
          <t>Jim Sherlock:
7% decrease from previous year</t>
        </r>
      </text>
    </comment>
    <comment ref="M92" authorId="0">
      <text>
        <r>
          <rPr>
            <sz val="11"/>
            <color indexed="8"/>
            <rFont val="Helvetica Neue"/>
          </rPr>
          <t>Jim Sherlock:
5% increase</t>
        </r>
      </text>
    </comment>
    <comment ref="A95" authorId="0">
      <text>
        <r>
          <rPr>
            <sz val="11"/>
            <color indexed="8"/>
            <rFont val="Helvetica Neue"/>
          </rPr>
          <t>Jim Sherlock:
Encapsulates Danville</t>
        </r>
      </text>
    </comment>
    <comment ref="M99" authorId="0">
      <text>
        <r>
          <rPr>
            <sz val="11"/>
            <color indexed="8"/>
            <rFont val="Helvetica Neue"/>
          </rPr>
          <t>Jim Sherlock:
10% increase</t>
        </r>
      </text>
    </comment>
    <comment ref="M104" authorId="0">
      <text>
        <r>
          <rPr>
            <sz val="11"/>
            <color indexed="8"/>
            <rFont val="Helvetica Neue"/>
          </rPr>
          <t>Jim Sherlock:
11.4% increase</t>
        </r>
      </text>
    </comment>
    <comment ref="M105" authorId="0">
      <text>
        <r>
          <rPr>
            <sz val="11"/>
            <color indexed="8"/>
            <rFont val="Helvetica Neue"/>
          </rPr>
          <t>Jim Sherlock:
22.6% increase</t>
        </r>
      </text>
    </comment>
    <comment ref="M107" authorId="0">
      <text>
        <r>
          <rPr>
            <sz val="11"/>
            <color indexed="8"/>
            <rFont val="Helvetica Neue"/>
          </rPr>
          <t>Jim Sherlock:
6.1% increase</t>
        </r>
      </text>
    </comment>
    <comment ref="M109" authorId="0">
      <text>
        <r>
          <rPr>
            <sz val="11"/>
            <color indexed="8"/>
            <rFont val="Helvetica Neue"/>
          </rPr>
          <t>Jim Sherlock:
6% increase</t>
        </r>
      </text>
    </comment>
    <comment ref="A110" authorId="0">
      <text>
        <r>
          <rPr>
            <sz val="11"/>
            <color indexed="8"/>
            <rFont val="Helvetica Neue"/>
          </rPr>
          <t>Jim Sherlock:
Encapsulates Harrisonburg</t>
        </r>
      </text>
    </comment>
    <comment ref="M111" authorId="0">
      <text>
        <r>
          <rPr>
            <sz val="11"/>
            <color indexed="8"/>
            <rFont val="Helvetica Neue"/>
          </rPr>
          <t>Jim Sherlock:
5% increase</t>
        </r>
      </text>
    </comment>
    <comment ref="M113" authorId="0">
      <text>
        <r>
          <rPr>
            <sz val="11"/>
            <color indexed="8"/>
            <rFont val="Helvetica Neue"/>
          </rPr>
          <t>Jim Sherlock:
8% increase</t>
        </r>
      </text>
    </comment>
    <comment ref="M118" authorId="0">
      <text>
        <r>
          <rPr>
            <sz val="11"/>
            <color indexed="8"/>
            <rFont val="Helvetica Neue"/>
          </rPr>
          <t>Jim Sherlock:
6% increase</t>
        </r>
      </text>
    </comment>
    <comment ref="M121" authorId="0">
      <text>
        <r>
          <rPr>
            <sz val="11"/>
            <color indexed="8"/>
            <rFont val="Helvetica Neue"/>
          </rPr>
          <t>Jim Sherlock:
6% increase</t>
        </r>
      </text>
    </comment>
    <comment ref="M122" authorId="0">
      <text>
        <r>
          <rPr>
            <sz val="11"/>
            <color indexed="8"/>
            <rFont val="Helvetica Neue"/>
          </rPr>
          <t>Jim Sherlock:
6% decrease</t>
        </r>
      </text>
    </comment>
    <comment ref="M123" authorId="0">
      <text>
        <r>
          <rPr>
            <sz val="11"/>
            <color indexed="8"/>
            <rFont val="Helvetica Neue"/>
          </rPr>
          <t>Jim Sherlock:
6% increase</t>
        </r>
      </text>
    </comment>
    <comment ref="M126" authorId="0">
      <text>
        <r>
          <rPr>
            <sz val="11"/>
            <color indexed="8"/>
            <rFont val="Helvetica Neue"/>
          </rPr>
          <t>Jim Sherlock:
16% increase</t>
        </r>
      </text>
    </comment>
    <comment ref="M128" authorId="0">
      <text>
        <r>
          <rPr>
            <sz val="11"/>
            <color indexed="8"/>
            <rFont val="Helvetica Neue"/>
          </rPr>
          <t>Jim Sherlock:
26% increase from $36,696</t>
        </r>
      </text>
    </comment>
  </commentList>
</comments>
</file>

<file path=xl/sharedStrings.xml><?xml version="1.0" encoding="utf-8"?>
<sst xmlns="http://schemas.openxmlformats.org/spreadsheetml/2006/main" uniqueCount="153">
  <si>
    <t>Census Bureau Income and Poverty in Jurisdiction</t>
  </si>
  <si>
    <t>2019 - 20 School Financial Support</t>
  </si>
  <si>
    <t>Pupils and Teachers 2019 - 20</t>
  </si>
  <si>
    <t>Division Name</t>
  </si>
  <si>
    <t>Census Bureau Median Household Income</t>
  </si>
  <si>
    <t>Census Bureau Poverty Rate</t>
  </si>
  <si>
    <t>Virginia composite index local ability to pay</t>
  </si>
  <si>
    <t>Local Dollars per pupil</t>
  </si>
  <si>
    <t>State Dollars per pupil</t>
  </si>
  <si>
    <t>Federal dollars per pupil</t>
  </si>
  <si>
    <t>Total per pupil financial support 2019-20</t>
  </si>
  <si>
    <t>2019 - 20 Percentage of Expenditures on Instruction</t>
  </si>
  <si>
    <t>Pupils All Grades</t>
  </si>
  <si>
    <t>Teacher total Counts</t>
  </si>
  <si>
    <t>Pupil : teacher ratio</t>
  </si>
  <si>
    <t>Average Teacher salary FY 2019- 20</t>
  </si>
  <si>
    <t>Teachers Average Salary as percentage of Median Household Income</t>
  </si>
  <si>
    <t>State Averages</t>
  </si>
  <si>
    <t>Accomack County Public Schools</t>
  </si>
  <si>
    <t>Albemarle County Public Schools</t>
  </si>
  <si>
    <t>Alexandria City Public Schools</t>
  </si>
  <si>
    <t>Alleghany County Public Schools</t>
  </si>
  <si>
    <t>Amelia County Public Schools</t>
  </si>
  <si>
    <t>Amherst County Public Schools</t>
  </si>
  <si>
    <t>Appomattox County Public Schools</t>
  </si>
  <si>
    <t>Arlington County Public Schools</t>
  </si>
  <si>
    <t>Augusta County Public Schools</t>
  </si>
  <si>
    <t>Bath County Public Schools</t>
  </si>
  <si>
    <t>Bedford County Public Schools</t>
  </si>
  <si>
    <t>Bland County Public Schools</t>
  </si>
  <si>
    <t>Botetourt County Public Schools</t>
  </si>
  <si>
    <t>Bristol City Public Schools</t>
  </si>
  <si>
    <t>Brunswick County Public Schools</t>
  </si>
  <si>
    <t>Buchanan County Public Schools</t>
  </si>
  <si>
    <t>Buckingham County Public Schools</t>
  </si>
  <si>
    <t>Buena Vista City Public Schools</t>
  </si>
  <si>
    <t>Campbell County Public Schools</t>
  </si>
  <si>
    <t>Caroline County Public Schools</t>
  </si>
  <si>
    <t>Carroll County Public Schools</t>
  </si>
  <si>
    <t>Charles City County Public Schools</t>
  </si>
  <si>
    <t>Charlotte County Public Schools</t>
  </si>
  <si>
    <t>Charlottesville City Public Schools</t>
  </si>
  <si>
    <t>Chesapeake City Public Schools</t>
  </si>
  <si>
    <t>Chesterfield County Public Schools</t>
  </si>
  <si>
    <t>Clarke County Public Schools</t>
  </si>
  <si>
    <t>Colonial Beach Public Schools</t>
  </si>
  <si>
    <t>Colonial Heights City Public Schools</t>
  </si>
  <si>
    <t>Covington City Public Schools</t>
  </si>
  <si>
    <t>Craig County Public Schools</t>
  </si>
  <si>
    <t>Culpeper County Public Schools</t>
  </si>
  <si>
    <t>Cumberland County Public Schools</t>
  </si>
  <si>
    <t>Danville City Public Schools</t>
  </si>
  <si>
    <t>Dickenson County Public Schools</t>
  </si>
  <si>
    <t>Dinwiddie County Public Schools</t>
  </si>
  <si>
    <t>Essex County Public Schools</t>
  </si>
  <si>
    <t xml:space="preserve">Fairfax County Public Schools </t>
  </si>
  <si>
    <t>Falls Church City Public Schools</t>
  </si>
  <si>
    <t>Fauquier County Public Schools</t>
  </si>
  <si>
    <t>Floyd County Public Schools</t>
  </si>
  <si>
    <t>Fluvanna County Public Schools</t>
  </si>
  <si>
    <t>Franklin City Public Schools</t>
  </si>
  <si>
    <t>Franklin County Public Schools</t>
  </si>
  <si>
    <t>Frederick County Public Schools</t>
  </si>
  <si>
    <t>Fredericksburg City Public Schools</t>
  </si>
  <si>
    <t>Galax City Public Schools</t>
  </si>
  <si>
    <t>Giles County Public Schools</t>
  </si>
  <si>
    <t>Gloucester County Public Schools</t>
  </si>
  <si>
    <t>Goochland County Public Schools</t>
  </si>
  <si>
    <t>Grayson County Public Schools</t>
  </si>
  <si>
    <t>Greene County Public Schools</t>
  </si>
  <si>
    <t>Halifax County Public Schools</t>
  </si>
  <si>
    <t>Hampton City Public Schools</t>
  </si>
  <si>
    <t>Hanover County Public Schools</t>
  </si>
  <si>
    <t>Harrisonburg City Public Schools</t>
  </si>
  <si>
    <t xml:space="preserve">Henrico County Public Schools </t>
  </si>
  <si>
    <t xml:space="preserve">Henry County Public Schools </t>
  </si>
  <si>
    <t>Highland County Public Schools</t>
  </si>
  <si>
    <t>Hopewell City Public Schools</t>
  </si>
  <si>
    <t>Isle of Wight County Public Schools</t>
  </si>
  <si>
    <t>King and Queen County Public Schools</t>
  </si>
  <si>
    <t>King George County Public Schools</t>
  </si>
  <si>
    <t>King William County Public Schools</t>
  </si>
  <si>
    <t>Lancaster County Public Schools</t>
  </si>
  <si>
    <t>Lee County Public Schools</t>
  </si>
  <si>
    <t>Lexington City Public Schools</t>
  </si>
  <si>
    <t xml:space="preserve">Loudoun County Public Schools </t>
  </si>
  <si>
    <t>Louisa County Public Schools</t>
  </si>
  <si>
    <t>Lunenburg County Public Schools</t>
  </si>
  <si>
    <t>Lynchburg City Public Schools</t>
  </si>
  <si>
    <t>Madison County Public Schools</t>
  </si>
  <si>
    <t>Manassas City Public Schools</t>
  </si>
  <si>
    <t>Manassas Park City Public Schools</t>
  </si>
  <si>
    <t xml:space="preserve">Martinsville City Public Schools </t>
  </si>
  <si>
    <t>Mathews County Public Schools</t>
  </si>
  <si>
    <t>Mecklenburg County Public Schools</t>
  </si>
  <si>
    <t>Middlesex County Public Schools</t>
  </si>
  <si>
    <t>Montgomery County Public Schools</t>
  </si>
  <si>
    <t>Nelson County Public Schools</t>
  </si>
  <si>
    <t>New Kent County Public Schools</t>
  </si>
  <si>
    <t>Newport News City Public Schools</t>
  </si>
  <si>
    <t xml:space="preserve">Norfolk City Public Schools </t>
  </si>
  <si>
    <t>Northampton County Public Schools</t>
  </si>
  <si>
    <t>Northumberland County Public Schools</t>
  </si>
  <si>
    <t>Norton City Public Schools</t>
  </si>
  <si>
    <t>Nottoway County Public Schools</t>
  </si>
  <si>
    <t>Orange County Public Schools</t>
  </si>
  <si>
    <t>Page County Public Schools</t>
  </si>
  <si>
    <t>Patrick County Public Schools</t>
  </si>
  <si>
    <t>Petersburg City Public Schools</t>
  </si>
  <si>
    <t>Pittsylvania County Public Schools</t>
  </si>
  <si>
    <t>Poquoson City Public Schools</t>
  </si>
  <si>
    <t xml:space="preserve">Portsmouth City Public Schools </t>
  </si>
  <si>
    <t>Powhatan County Public Schools</t>
  </si>
  <si>
    <t>Prince Edward County Public Schools</t>
  </si>
  <si>
    <t>Prince George County Public Schools</t>
  </si>
  <si>
    <t>Prince William County Public Schools</t>
  </si>
  <si>
    <t>Pulaski County Public Schools</t>
  </si>
  <si>
    <t>Radford City Public Schools</t>
  </si>
  <si>
    <t>Rappahannock County Public Schools</t>
  </si>
  <si>
    <t xml:space="preserve">Richmond City Public Schools </t>
  </si>
  <si>
    <t>Richmond County Public Schools</t>
  </si>
  <si>
    <t>Roanoke City Public Schools</t>
  </si>
  <si>
    <t>Roanoke County Public Schools</t>
  </si>
  <si>
    <t>Rockbridge County Public Schools</t>
  </si>
  <si>
    <t>Rockingham County Public Schools</t>
  </si>
  <si>
    <t>Russell County Public Schools</t>
  </si>
  <si>
    <t>Salem City Public Schools</t>
  </si>
  <si>
    <t>Scott County Public Schools</t>
  </si>
  <si>
    <t>Shenandoah County Public Schools</t>
  </si>
  <si>
    <t>Smyth County Public Schools</t>
  </si>
  <si>
    <t>Southampton County Public Schools</t>
  </si>
  <si>
    <t>Spotsylvania County Public Schools</t>
  </si>
  <si>
    <t xml:space="preserve">Stafford County Public Schools </t>
  </si>
  <si>
    <t>Staunton City Public Schools</t>
  </si>
  <si>
    <t>Suffolk City Public Schools</t>
  </si>
  <si>
    <t>Surry County Public Schools</t>
  </si>
  <si>
    <t>Sussex County Public Schools</t>
  </si>
  <si>
    <t>Tazewell County Public Schools</t>
  </si>
  <si>
    <t xml:space="preserve">Virginia Beach City Public Schools </t>
  </si>
  <si>
    <t>Warren County Public Schools</t>
  </si>
  <si>
    <t>Washington County Public Schools</t>
  </si>
  <si>
    <t>Waynesboro City Public Schools</t>
  </si>
  <si>
    <t>West Point Public Schools</t>
  </si>
  <si>
    <t>Westmoreland County Public Schools</t>
  </si>
  <si>
    <t>Williamsburg-James City County Public Schools</t>
  </si>
  <si>
    <t>James City County</t>
  </si>
  <si>
    <t>Winchester City Public Schools</t>
  </si>
  <si>
    <t xml:space="preserve">Wise County Public Schools </t>
  </si>
  <si>
    <t>Wythe County Public Schools</t>
  </si>
  <si>
    <t>York County Public Schools</t>
  </si>
  <si>
    <t>Mississippi</t>
  </si>
  <si>
    <t>Mississippi is the poorest state in the union.  34 of Virginia’s schools districts are operated by jurisdictions whose Median Household income was below that of Mississippi.</t>
  </si>
  <si>
    <t>The city of Salem paid its teachers 150% of its median household income.  17 of Virginia’s school districts paid teachers in excess of $10,000 annually more than the median household income; 40 paid more than the median household income.   If Loudoun did that, the average Loudoun teacher would have made over $152,000 annually.</t>
  </si>
</sst>
</file>

<file path=xl/styles.xml><?xml version="1.0" encoding="utf-8"?>
<styleSheet xmlns="http://schemas.openxmlformats.org/spreadsheetml/2006/main">
  <numFmts count="7">
    <numFmt numFmtId="0" formatCode="General"/>
    <numFmt numFmtId="59" formatCode="0.0%"/>
    <numFmt numFmtId="60" formatCode="&quot;$&quot;#,##0"/>
    <numFmt numFmtId="61" formatCode="#,##0.0%"/>
    <numFmt numFmtId="62" formatCode=".0000"/>
    <numFmt numFmtId="63" formatCode="#,##0.0"/>
    <numFmt numFmtId="64" formatCode="#,##0.0000"/>
  </numFmts>
  <fonts count="9">
    <font>
      <sz val="11"/>
      <color indexed="8"/>
      <name val="Calibri"/>
    </font>
    <font>
      <sz val="12"/>
      <color indexed="8"/>
      <name val="Helvetica Neue"/>
    </font>
    <font>
      <sz val="14"/>
      <color indexed="8"/>
      <name val="Calibri"/>
    </font>
    <font>
      <b val="1"/>
      <sz val="11"/>
      <color indexed="8"/>
      <name val="Calibri"/>
    </font>
    <font>
      <b val="1"/>
      <sz val="9"/>
      <color indexed="8"/>
      <name val="Arial"/>
    </font>
    <font>
      <sz val="11"/>
      <color indexed="8"/>
      <name val="Helvetica Neue"/>
    </font>
    <font>
      <b val="1"/>
      <sz val="10"/>
      <color indexed="8"/>
      <name val="Arial"/>
    </font>
    <font>
      <sz val="11"/>
      <color indexed="8"/>
      <name val="Times New Roman"/>
    </font>
    <font>
      <sz val="11"/>
      <color indexed="11"/>
      <name val="Calibri"/>
    </font>
  </fonts>
  <fills count="10">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s>
  <borders count="45">
    <border>
      <left/>
      <right/>
      <top/>
      <bottom/>
      <diagonal/>
    </border>
    <border>
      <left style="thin">
        <color indexed="10"/>
      </left>
      <right style="thick">
        <color indexed="8"/>
      </right>
      <top style="thin">
        <color indexed="10"/>
      </top>
      <bottom style="thin">
        <color indexed="8"/>
      </bottom>
      <diagonal/>
    </border>
    <border>
      <left style="thick">
        <color indexed="8"/>
      </left>
      <right style="thin">
        <color indexed="10"/>
      </right>
      <top style="thick">
        <color indexed="8"/>
      </top>
      <bottom style="thin">
        <color indexed="8"/>
      </bottom>
      <diagonal/>
    </border>
    <border>
      <left style="thin">
        <color indexed="10"/>
      </left>
      <right style="thick">
        <color indexed="8"/>
      </right>
      <top style="thick">
        <color indexed="8"/>
      </top>
      <bottom style="thin">
        <color indexed="8"/>
      </bottom>
      <diagonal/>
    </border>
    <border>
      <left style="thick">
        <color indexed="8"/>
      </left>
      <right style="thick">
        <color indexed="8"/>
      </right>
      <top style="thin">
        <color indexed="10"/>
      </top>
      <bottom style="thin">
        <color indexed="8"/>
      </bottom>
      <diagonal/>
    </border>
    <border>
      <left style="thin">
        <color indexed="10"/>
      </left>
      <right style="thin">
        <color indexed="10"/>
      </right>
      <top style="thick">
        <color indexed="8"/>
      </top>
      <bottom style="thin">
        <color indexed="8"/>
      </bottom>
      <diagonal/>
    </border>
    <border>
      <left style="thick">
        <color indexed="8"/>
      </left>
      <right style="thick">
        <color indexed="8"/>
      </right>
      <top style="thin">
        <color indexed="10"/>
      </top>
      <bottom style="thin">
        <color indexed="10"/>
      </bottom>
      <diagonal/>
    </border>
    <border>
      <left style="thick">
        <color indexed="8"/>
      </left>
      <right style="thin">
        <color indexed="10"/>
      </right>
      <top style="thin">
        <color indexed="10"/>
      </top>
      <bottom style="thin">
        <color indexed="8"/>
      </bottom>
      <diagonal/>
    </border>
    <border>
      <left style="thin">
        <color indexed="8"/>
      </left>
      <right style="thick">
        <color indexed="8"/>
      </right>
      <top style="thin">
        <color indexed="8"/>
      </top>
      <bottom style="thick">
        <color indexed="8"/>
      </bottom>
      <diagonal/>
    </border>
    <border>
      <left style="thick">
        <color indexed="8"/>
      </left>
      <right style="thin">
        <color indexed="8"/>
      </right>
      <top style="thin">
        <color indexed="8"/>
      </top>
      <bottom style="thick">
        <color indexed="8"/>
      </bottom>
      <diagonal/>
    </border>
    <border>
      <left style="thick">
        <color indexed="8"/>
      </left>
      <right style="thick">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ck">
        <color indexed="8"/>
      </left>
      <right style="thick">
        <color indexed="8"/>
      </right>
      <top style="thin">
        <color indexed="10"/>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medium">
        <color indexed="8"/>
      </right>
      <top style="thick">
        <color indexed="8"/>
      </top>
      <bottom style="thin">
        <color indexed="13"/>
      </bottom>
      <diagonal/>
    </border>
    <border>
      <left style="medium">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n">
        <color indexed="8"/>
      </left>
      <right style="thick">
        <color indexed="8"/>
      </right>
      <top style="thick">
        <color indexed="8"/>
      </top>
      <bottom style="thin">
        <color indexed="8"/>
      </bottom>
      <diagonal/>
    </border>
    <border>
      <left style="thick">
        <color indexed="8"/>
      </left>
      <right style="thin">
        <color indexed="8"/>
      </right>
      <top style="thick">
        <color indexed="8"/>
      </top>
      <bottom style="thin">
        <color indexed="8"/>
      </bottom>
      <diagonal/>
    </border>
    <border>
      <left style="thick">
        <color indexed="8"/>
      </left>
      <right style="thick">
        <color indexed="8"/>
      </right>
      <top style="thin">
        <color indexed="13"/>
      </top>
      <bottom style="thin">
        <color indexed="8"/>
      </bottom>
      <diagonal/>
    </border>
    <border>
      <left style="thick">
        <color indexed="8"/>
      </left>
      <right style="thin">
        <color indexed="13"/>
      </right>
      <top style="thick">
        <color indexed="8"/>
      </top>
      <bottom style="thin">
        <color indexed="13"/>
      </bottom>
      <diagonal/>
    </border>
    <border>
      <left style="thin">
        <color indexed="13"/>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ck">
        <color indexed="8"/>
      </left>
      <right style="thick">
        <color indexed="8"/>
      </right>
      <top style="thick">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style="thin">
        <color indexed="8"/>
      </right>
      <top style="thin">
        <color indexed="8"/>
      </top>
      <bottom style="thin">
        <color indexed="8"/>
      </bottom>
      <diagonal/>
    </border>
    <border>
      <left style="thick">
        <color indexed="8"/>
      </left>
      <right style="thick">
        <color indexed="8"/>
      </right>
      <top style="thin">
        <color indexed="8"/>
      </top>
      <bottom style="thin">
        <color indexed="8"/>
      </bottom>
      <diagonal/>
    </border>
    <border>
      <left style="thick">
        <color indexed="8"/>
      </left>
      <right style="thin">
        <color indexed="8"/>
      </right>
      <top style="thin">
        <color indexed="13"/>
      </top>
      <bottom style="thin">
        <color indexed="13"/>
      </bottom>
      <diagonal/>
    </border>
    <border>
      <left style="thin">
        <color indexed="8"/>
      </left>
      <right style="thin">
        <color indexed="8"/>
      </right>
      <top style="thin">
        <color indexed="8"/>
      </top>
      <bottom style="thin">
        <color indexed="8"/>
      </bottom>
      <diagonal/>
    </border>
    <border>
      <left style="thick">
        <color indexed="8"/>
      </left>
      <right style="thin">
        <color indexed="13"/>
      </right>
      <top style="thin">
        <color indexed="13"/>
      </top>
      <bottom style="thin">
        <color indexed="13"/>
      </bottom>
      <diagonal/>
    </border>
    <border>
      <left style="thin">
        <color indexed="13"/>
      </left>
      <right style="thin">
        <color indexed="8"/>
      </right>
      <top style="thin">
        <color indexed="8"/>
      </top>
      <bottom style="thin">
        <color indexed="8"/>
      </bottom>
      <diagonal/>
    </border>
    <border>
      <left style="thick">
        <color indexed="8"/>
      </left>
      <right style="thin">
        <color indexed="8"/>
      </right>
      <top style="thin">
        <color indexed="13"/>
      </top>
      <bottom style="thin">
        <color indexed="8"/>
      </bottom>
      <diagonal/>
    </border>
    <border>
      <left style="thick">
        <color indexed="8"/>
      </left>
      <right style="thin">
        <color indexed="8"/>
      </right>
      <top style="thin">
        <color indexed="8"/>
      </top>
      <bottom style="thin">
        <color indexed="13"/>
      </bottom>
      <diagonal/>
    </border>
    <border>
      <left style="thick">
        <color indexed="8"/>
      </left>
      <right style="medium">
        <color indexed="8"/>
      </right>
      <top style="thick">
        <color indexed="8"/>
      </top>
      <bottom style="thin">
        <color indexed="8"/>
      </bottom>
      <diagonal/>
    </border>
    <border>
      <left style="medium">
        <color indexed="8"/>
      </left>
      <right style="thick">
        <color indexed="8"/>
      </right>
      <top style="thick">
        <color indexed="8"/>
      </top>
      <bottom style="thin">
        <color indexed="19"/>
      </bottom>
      <diagonal/>
    </border>
    <border>
      <left style="thick">
        <color indexed="8"/>
      </left>
      <right style="thin">
        <color indexed="19"/>
      </right>
      <top style="thin">
        <color indexed="8"/>
      </top>
      <bottom style="thick">
        <color indexed="8"/>
      </bottom>
      <diagonal/>
    </border>
    <border>
      <left style="thin">
        <color indexed="19"/>
      </left>
      <right style="thick">
        <color indexed="8"/>
      </right>
      <top style="thin">
        <color indexed="19"/>
      </top>
      <bottom style="thick">
        <color indexed="8"/>
      </bottom>
      <diagonal/>
    </border>
    <border>
      <left style="thick">
        <color indexed="8"/>
      </left>
      <right style="thick">
        <color indexed="8"/>
      </right>
      <top style="thin">
        <color indexed="8"/>
      </top>
      <bottom style="medium">
        <color indexed="8"/>
      </bottom>
      <diagonal/>
    </border>
    <border>
      <left style="thin">
        <color indexed="10"/>
      </left>
      <right style="thin">
        <color indexed="10"/>
      </right>
      <top style="thin">
        <color indexed="8"/>
      </top>
      <bottom style="thin">
        <color indexed="10"/>
      </bottom>
      <diagonal/>
    </border>
    <border>
      <left style="thin">
        <color indexed="10"/>
      </left>
      <right style="thin">
        <color indexed="10"/>
      </right>
      <top style="thick">
        <color indexed="8"/>
      </top>
      <bottom style="thin">
        <color indexed="10"/>
      </bottom>
      <diagonal/>
    </border>
    <border>
      <left style="thin">
        <color indexed="10"/>
      </left>
      <right style="thin">
        <color indexed="10"/>
      </right>
      <top style="medium">
        <color indexed="8"/>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10"/>
      </left>
      <right style="thin">
        <color indexed="8"/>
      </right>
      <top style="thin">
        <color indexed="10"/>
      </top>
      <bottom style="thin">
        <color indexed="10"/>
      </bottom>
      <diagonal/>
    </border>
  </borders>
  <cellStyleXfs count="1">
    <xf numFmtId="0" fontId="0" applyNumberFormat="0" applyFont="1" applyFill="0" applyBorder="0" applyAlignment="1" applyProtection="0">
      <alignment vertical="bottom"/>
    </xf>
  </cellStyleXfs>
  <cellXfs count="148">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3" fillId="2" borderId="1" applyNumberFormat="0" applyFont="1" applyFill="1" applyBorder="1" applyAlignment="1" applyProtection="0">
      <alignment horizontal="left" vertical="center" wrapText="1"/>
    </xf>
    <xf numFmtId="49" fontId="3" borderId="2" applyNumberFormat="1" applyFont="1" applyFill="0" applyBorder="1" applyAlignment="1" applyProtection="0">
      <alignment horizontal="center" vertical="center" wrapText="1"/>
    </xf>
    <xf numFmtId="0" fontId="0" fillId="2" borderId="3" applyNumberFormat="0" applyFont="1" applyFill="1" applyBorder="1" applyAlignment="1" applyProtection="0">
      <alignment vertical="bottom"/>
    </xf>
    <xf numFmtId="0" fontId="0" fillId="2" borderId="4" applyNumberFormat="0" applyFont="1" applyFill="1" applyBorder="1" applyAlignment="1" applyProtection="0">
      <alignment vertical="bottom"/>
    </xf>
    <xf numFmtId="49" fontId="3" borderId="2" applyNumberFormat="1" applyFont="1" applyFill="0" applyBorder="1" applyAlignment="1" applyProtection="0">
      <alignment horizontal="center" vertical="center"/>
    </xf>
    <xf numFmtId="0" fontId="0" fillId="2" borderId="5" applyNumberFormat="0" applyFont="1" applyFill="1" applyBorder="1" applyAlignment="1" applyProtection="0">
      <alignment vertical="bottom"/>
    </xf>
    <xf numFmtId="0" fontId="0" fillId="2" borderId="6" applyNumberFormat="0" applyFont="1" applyFill="1" applyBorder="1" applyAlignment="1" applyProtection="0">
      <alignment vertical="bottom"/>
    </xf>
    <xf numFmtId="59" fontId="3" borderId="7" applyNumberFormat="1" applyFont="1" applyFill="0" applyBorder="1" applyAlignment="1" applyProtection="0">
      <alignment horizontal="center" vertical="center" wrapText="1"/>
    </xf>
    <xf numFmtId="49" fontId="4" borderId="8" applyNumberFormat="1" applyFont="1" applyFill="0" applyBorder="1" applyAlignment="1" applyProtection="0">
      <alignment horizontal="left" vertical="center" wrapText="1"/>
    </xf>
    <xf numFmtId="49" fontId="4" borderId="9" applyNumberFormat="1" applyFont="1" applyFill="0" applyBorder="1" applyAlignment="1" applyProtection="0">
      <alignment horizontal="center" vertical="center" wrapText="1"/>
    </xf>
    <xf numFmtId="49" fontId="4" borderId="8" applyNumberFormat="1" applyFont="1" applyFill="0" applyBorder="1" applyAlignment="1" applyProtection="0">
      <alignment horizontal="center" vertical="center" wrapText="1"/>
    </xf>
    <xf numFmtId="49" fontId="6" borderId="10" applyNumberFormat="1" applyFont="1" applyFill="0" applyBorder="1" applyAlignment="1" applyProtection="0">
      <alignment horizontal="center" vertical="center" wrapText="1"/>
    </xf>
    <xf numFmtId="49" fontId="4" borderId="11" applyNumberFormat="1" applyFont="1" applyFill="0" applyBorder="1" applyAlignment="1" applyProtection="0">
      <alignment horizontal="center" vertical="center" wrapText="1"/>
    </xf>
    <xf numFmtId="49" fontId="3" fillId="3" borderId="12" applyNumberFormat="1" applyFont="1" applyFill="1" applyBorder="1" applyAlignment="1" applyProtection="0">
      <alignment horizontal="center" vertical="center" wrapText="1"/>
    </xf>
    <xf numFmtId="49" fontId="3" fillId="4" borderId="13" applyNumberFormat="1" applyFont="1" applyFill="1" applyBorder="1" applyAlignment="1" applyProtection="0">
      <alignment horizontal="left" vertical="center"/>
    </xf>
    <xf numFmtId="60" fontId="0" fillId="4" borderId="14" applyNumberFormat="1" applyFont="1" applyFill="1" applyBorder="1" applyAlignment="1" applyProtection="0">
      <alignment horizontal="center" vertical="center"/>
    </xf>
    <xf numFmtId="61" fontId="0" fillId="4" borderId="14" applyNumberFormat="1" applyFont="1" applyFill="1" applyBorder="1" applyAlignment="1" applyProtection="0">
      <alignment horizontal="center" vertical="center"/>
    </xf>
    <xf numFmtId="62" fontId="7" fillId="4" borderId="15" applyNumberFormat="1" applyFont="1" applyFill="1" applyBorder="1" applyAlignment="1" applyProtection="0">
      <alignment horizontal="center" vertical="center"/>
    </xf>
    <xf numFmtId="60" fontId="0" fillId="4" borderId="16" applyNumberFormat="1" applyFont="1" applyFill="1" applyBorder="1" applyAlignment="1" applyProtection="0">
      <alignment horizontal="center" vertical="bottom"/>
    </xf>
    <xf numFmtId="60" fontId="0" fillId="4" borderId="14" applyNumberFormat="1" applyFont="1" applyFill="1" applyBorder="1" applyAlignment="1" applyProtection="0">
      <alignment horizontal="center" vertical="bottom"/>
    </xf>
    <xf numFmtId="61" fontId="0" fillId="4" borderId="14" applyNumberFormat="1" applyFont="1" applyFill="1" applyBorder="1" applyAlignment="1" applyProtection="0">
      <alignment horizontal="center" vertical="bottom"/>
    </xf>
    <xf numFmtId="3" fontId="0" fillId="4" borderId="14" applyNumberFormat="1" applyFont="1" applyFill="1" applyBorder="1" applyAlignment="1" applyProtection="0">
      <alignment horizontal="center" vertical="center"/>
    </xf>
    <xf numFmtId="63" fontId="0" fillId="4" borderId="17" applyNumberFormat="1" applyFont="1" applyFill="1" applyBorder="1" applyAlignment="1" applyProtection="0">
      <alignment horizontal="center" vertical="center"/>
    </xf>
    <xf numFmtId="60" fontId="0" fillId="4" borderId="13" applyNumberFormat="1" applyFont="1" applyFill="1" applyBorder="1" applyAlignment="1" applyProtection="0">
      <alignment horizontal="center" vertical="center"/>
    </xf>
    <xf numFmtId="49" fontId="3" borderId="18" applyNumberFormat="1" applyFont="1" applyFill="0" applyBorder="1" applyAlignment="1" applyProtection="0">
      <alignment horizontal="left" vertical="center"/>
    </xf>
    <xf numFmtId="60" fontId="0" borderId="19" applyNumberFormat="1" applyFont="1" applyFill="0" applyBorder="1" applyAlignment="1" applyProtection="0">
      <alignment horizontal="center" vertical="center"/>
    </xf>
    <xf numFmtId="61" fontId="0" fillId="5" borderId="18" applyNumberFormat="1" applyFont="1" applyFill="1" applyBorder="1" applyAlignment="1" applyProtection="0">
      <alignment horizontal="center" vertical="center"/>
    </xf>
    <xf numFmtId="62" fontId="7" borderId="20" applyNumberFormat="1" applyFont="1" applyFill="0" applyBorder="1" applyAlignment="1" applyProtection="0">
      <alignment horizontal="center" vertical="center"/>
    </xf>
    <xf numFmtId="60" fontId="0" borderId="21" applyNumberFormat="1" applyFont="1" applyFill="0" applyBorder="1" applyAlignment="1" applyProtection="0">
      <alignment horizontal="center" vertical="bottom"/>
    </xf>
    <xf numFmtId="60" fontId="0" borderId="22" applyNumberFormat="1" applyFont="1" applyFill="0" applyBorder="1" applyAlignment="1" applyProtection="0">
      <alignment horizontal="center" vertical="bottom"/>
    </xf>
    <xf numFmtId="60" fontId="0" borderId="23" applyNumberFormat="1" applyFont="1" applyFill="0" applyBorder="1" applyAlignment="1" applyProtection="0">
      <alignment horizontal="center" vertical="bottom"/>
    </xf>
    <xf numFmtId="60" fontId="0" fillId="5" borderId="18" applyNumberFormat="1" applyFont="1" applyFill="1" applyBorder="1" applyAlignment="1" applyProtection="0">
      <alignment horizontal="center" vertical="bottom"/>
    </xf>
    <xf numFmtId="61" fontId="0" borderId="24" applyNumberFormat="1" applyFont="1" applyFill="0" applyBorder="1" applyAlignment="1" applyProtection="0">
      <alignment horizontal="center" vertical="bottom"/>
    </xf>
    <xf numFmtId="3" fontId="0" borderId="19" applyNumberFormat="1" applyFont="1" applyFill="0" applyBorder="1" applyAlignment="1" applyProtection="0">
      <alignment horizontal="center" vertical="center"/>
    </xf>
    <xf numFmtId="3" fontId="0" borderId="23" applyNumberFormat="1" applyFont="1" applyFill="0" applyBorder="1" applyAlignment="1" applyProtection="0">
      <alignment horizontal="center" vertical="center"/>
    </xf>
    <xf numFmtId="63" fontId="8" fillId="6" borderId="23" applyNumberFormat="1" applyFont="1" applyFill="1" applyBorder="1" applyAlignment="1" applyProtection="0">
      <alignment horizontal="center" vertical="center"/>
    </xf>
    <xf numFmtId="60" fontId="0" fillId="5" borderId="18" applyNumberFormat="1" applyFont="1" applyFill="1" applyBorder="1" applyAlignment="1" applyProtection="0">
      <alignment horizontal="center" vertical="center"/>
    </xf>
    <xf numFmtId="61" fontId="0" fillId="7" borderId="19" applyNumberFormat="1" applyFont="1" applyFill="1" applyBorder="1" applyAlignment="1" applyProtection="0">
      <alignment horizontal="center" vertical="center"/>
    </xf>
    <xf numFmtId="49" fontId="3" borderId="25" applyNumberFormat="1" applyFont="1" applyFill="0" applyBorder="1" applyAlignment="1" applyProtection="0">
      <alignment horizontal="left" vertical="center"/>
    </xf>
    <xf numFmtId="60" fontId="0" borderId="26" applyNumberFormat="1" applyFont="1" applyFill="0" applyBorder="1" applyAlignment="1" applyProtection="0">
      <alignment horizontal="center" vertical="center"/>
    </xf>
    <xf numFmtId="61" fontId="0" fillId="7" borderId="25" applyNumberFormat="1" applyFont="1" applyFill="1" applyBorder="1" applyAlignment="1" applyProtection="0">
      <alignment horizontal="center" vertical="center"/>
    </xf>
    <xf numFmtId="62" fontId="7" borderId="27" applyNumberFormat="1" applyFont="1" applyFill="0" applyBorder="1" applyAlignment="1" applyProtection="0">
      <alignment horizontal="center" vertical="center"/>
    </xf>
    <xf numFmtId="60" fontId="0" borderId="28" applyNumberFormat="1" applyFont="1" applyFill="0" applyBorder="1" applyAlignment="1" applyProtection="0">
      <alignment horizontal="center" vertical="bottom"/>
    </xf>
    <xf numFmtId="60" fontId="0" borderId="29" applyNumberFormat="1" applyFont="1" applyFill="0" applyBorder="1" applyAlignment="1" applyProtection="0">
      <alignment horizontal="center" vertical="bottom"/>
    </xf>
    <xf numFmtId="60" fontId="0" fillId="7" borderId="25" applyNumberFormat="1" applyFont="1" applyFill="1" applyBorder="1" applyAlignment="1" applyProtection="0">
      <alignment horizontal="center" vertical="bottom"/>
    </xf>
    <xf numFmtId="61" fontId="0" borderId="27" applyNumberFormat="1" applyFont="1" applyFill="0" applyBorder="1" applyAlignment="1" applyProtection="0">
      <alignment horizontal="center" vertical="bottom"/>
    </xf>
    <xf numFmtId="3" fontId="0" borderId="26" applyNumberFormat="1" applyFont="1" applyFill="0" applyBorder="1" applyAlignment="1" applyProtection="0">
      <alignment horizontal="center" vertical="center"/>
    </xf>
    <xf numFmtId="3" fontId="0" borderId="29" applyNumberFormat="1" applyFont="1" applyFill="0" applyBorder="1" applyAlignment="1" applyProtection="0">
      <alignment horizontal="center" vertical="center"/>
    </xf>
    <xf numFmtId="63" fontId="0" fillId="7" borderId="29" applyNumberFormat="1" applyFont="1" applyFill="1" applyBorder="1" applyAlignment="1" applyProtection="0">
      <alignment horizontal="center" vertical="center"/>
    </xf>
    <xf numFmtId="60" fontId="0" fillId="5" borderId="25" applyNumberFormat="1" applyFont="1" applyFill="1" applyBorder="1" applyAlignment="1" applyProtection="0">
      <alignment horizontal="center" vertical="center"/>
    </xf>
    <xf numFmtId="61" fontId="0" fillId="8" borderId="26" applyNumberFormat="1" applyFont="1" applyFill="1" applyBorder="1" applyAlignment="1" applyProtection="0">
      <alignment horizontal="center" vertical="center"/>
    </xf>
    <xf numFmtId="61" fontId="0" fillId="5" borderId="25" applyNumberFormat="1" applyFont="1" applyFill="1" applyBorder="1" applyAlignment="1" applyProtection="0">
      <alignment horizontal="center" vertical="center"/>
    </xf>
    <xf numFmtId="60" fontId="0" borderId="30" applyNumberFormat="1" applyFont="1" applyFill="0" applyBorder="1" applyAlignment="1" applyProtection="0">
      <alignment horizontal="center" vertical="bottom"/>
    </xf>
    <xf numFmtId="60" fontId="0" borderId="31" applyNumberFormat="1" applyFont="1" applyFill="0" applyBorder="1" applyAlignment="1" applyProtection="0">
      <alignment horizontal="center" vertical="bottom"/>
    </xf>
    <xf numFmtId="63" fontId="0" fillId="5" borderId="29" applyNumberFormat="1" applyFont="1" applyFill="1" applyBorder="1" applyAlignment="1" applyProtection="0">
      <alignment horizontal="center" vertical="center"/>
    </xf>
    <xf numFmtId="60" fontId="8" fillId="6" borderId="25" applyNumberFormat="1" applyFont="1" applyFill="1" applyBorder="1" applyAlignment="1" applyProtection="0">
      <alignment horizontal="center" vertical="center"/>
    </xf>
    <xf numFmtId="60" fontId="8" fillId="6" borderId="28" applyNumberFormat="1" applyFont="1" applyFill="1" applyBorder="1" applyAlignment="1" applyProtection="0">
      <alignment horizontal="center" vertical="bottom"/>
    </xf>
    <xf numFmtId="3" fontId="0" fillId="5" borderId="26" applyNumberFormat="1" applyFont="1" applyFill="1" applyBorder="1" applyAlignment="1" applyProtection="0">
      <alignment horizontal="center" vertical="center"/>
    </xf>
    <xf numFmtId="61" fontId="0" fillId="7" borderId="26" applyNumberFormat="1" applyFont="1" applyFill="1" applyBorder="1" applyAlignment="1" applyProtection="0">
      <alignment horizontal="center" vertical="center"/>
    </xf>
    <xf numFmtId="60" fontId="0" fillId="5" borderId="28" applyNumberFormat="1" applyFont="1" applyFill="1" applyBorder="1" applyAlignment="1" applyProtection="0">
      <alignment horizontal="center" vertical="bottom"/>
    </xf>
    <xf numFmtId="60" fontId="8" fillId="9" borderId="25" applyNumberFormat="1" applyFont="1" applyFill="1" applyBorder="1" applyAlignment="1" applyProtection="0">
      <alignment horizontal="center" vertical="bottom"/>
    </xf>
    <xf numFmtId="61" fontId="0" borderId="26" applyNumberFormat="1" applyFont="1" applyFill="0" applyBorder="1" applyAlignment="1" applyProtection="0">
      <alignment horizontal="center" vertical="center"/>
    </xf>
    <xf numFmtId="60" fontId="0" fillId="5" borderId="25" applyNumberFormat="1" applyFont="1" applyFill="1" applyBorder="1" applyAlignment="1" applyProtection="0">
      <alignment horizontal="center" vertical="bottom"/>
    </xf>
    <xf numFmtId="60" fontId="8" fillId="9" borderId="28" applyNumberFormat="1" applyFont="1" applyFill="1" applyBorder="1" applyAlignment="1" applyProtection="0">
      <alignment horizontal="center" vertical="bottom"/>
    </xf>
    <xf numFmtId="60" fontId="0" fillId="5" borderId="8" applyNumberFormat="1" applyFont="1" applyFill="1" applyBorder="1" applyAlignment="1" applyProtection="0">
      <alignment horizontal="center" vertical="center"/>
    </xf>
    <xf numFmtId="60" fontId="8" fillId="6" borderId="25" applyNumberFormat="1" applyFont="1" applyFill="1" applyBorder="1" applyAlignment="1" applyProtection="0">
      <alignment horizontal="center" vertical="bottom"/>
    </xf>
    <xf numFmtId="60" fontId="8" fillId="6" borderId="18" applyNumberFormat="1" applyFont="1" applyFill="1" applyBorder="1" applyAlignment="1" applyProtection="0">
      <alignment horizontal="center" vertical="center"/>
    </xf>
    <xf numFmtId="61" fontId="0" fillId="5" borderId="27" applyNumberFormat="1" applyFont="1" applyFill="1" applyBorder="1" applyAlignment="1" applyProtection="0">
      <alignment horizontal="center" vertical="bottom"/>
    </xf>
    <xf numFmtId="63" fontId="8" fillId="6" borderId="29" applyNumberFormat="1" applyFont="1" applyFill="1" applyBorder="1" applyAlignment="1" applyProtection="0">
      <alignment horizontal="center" vertical="center"/>
    </xf>
    <xf numFmtId="60" fontId="0" fillId="7" borderId="28" applyNumberFormat="1" applyFont="1" applyFill="1" applyBorder="1" applyAlignment="1" applyProtection="0">
      <alignment horizontal="center" vertical="bottom"/>
    </xf>
    <xf numFmtId="60" fontId="0" fillId="5" borderId="29" applyNumberFormat="1" applyFont="1" applyFill="1" applyBorder="1" applyAlignment="1" applyProtection="0">
      <alignment horizontal="center" vertical="bottom"/>
    </xf>
    <xf numFmtId="63" fontId="0" borderId="29" applyNumberFormat="1" applyFont="1" applyFill="0" applyBorder="1" applyAlignment="1" applyProtection="0">
      <alignment horizontal="center" vertical="center"/>
    </xf>
    <xf numFmtId="60" fontId="8" fillId="9" borderId="25" applyNumberFormat="1" applyFont="1" applyFill="1" applyBorder="1" applyAlignment="1" applyProtection="0">
      <alignment horizontal="center" vertical="center"/>
    </xf>
    <xf numFmtId="61" fontId="8" fillId="9" borderId="25" applyNumberFormat="1" applyFont="1" applyFill="1" applyBorder="1" applyAlignment="1" applyProtection="0">
      <alignment horizontal="center" vertical="center"/>
    </xf>
    <xf numFmtId="60" fontId="8" fillId="6" borderId="29" applyNumberFormat="1" applyFont="1" applyFill="1" applyBorder="1" applyAlignment="1" applyProtection="0">
      <alignment horizontal="center" vertical="bottom"/>
    </xf>
    <xf numFmtId="60" fontId="0" borderId="32" applyNumberFormat="1" applyFont="1" applyFill="0" applyBorder="1" applyAlignment="1" applyProtection="0">
      <alignment horizontal="center" vertical="bottom"/>
    </xf>
    <xf numFmtId="60" fontId="0" fillId="5" borderId="26" applyNumberFormat="1" applyFont="1" applyFill="1" applyBorder="1" applyAlignment="1" applyProtection="0">
      <alignment horizontal="center" vertical="bottom"/>
    </xf>
    <xf numFmtId="60" fontId="0" fillId="7" borderId="26" applyNumberFormat="1" applyFont="1" applyFill="1" applyBorder="1" applyAlignment="1" applyProtection="0">
      <alignment horizontal="center" vertical="bottom"/>
    </xf>
    <xf numFmtId="60" fontId="0" borderId="26" applyNumberFormat="1" applyFont="1" applyFill="0" applyBorder="1" applyAlignment="1" applyProtection="0">
      <alignment horizontal="center" vertical="bottom"/>
    </xf>
    <xf numFmtId="60" fontId="0" fillId="7" borderId="29" applyNumberFormat="1" applyFont="1" applyFill="1" applyBorder="1" applyAlignment="1" applyProtection="0">
      <alignment horizontal="center" vertical="bottom"/>
    </xf>
    <xf numFmtId="61" fontId="8" fillId="9" borderId="27" applyNumberFormat="1" applyFont="1" applyFill="1" applyBorder="1" applyAlignment="1" applyProtection="0">
      <alignment horizontal="center" vertical="bottom"/>
    </xf>
    <xf numFmtId="60" fontId="0" fillId="7" borderId="25" applyNumberFormat="1" applyFont="1" applyFill="1" applyBorder="1" applyAlignment="1" applyProtection="0">
      <alignment horizontal="center" vertical="center"/>
    </xf>
    <xf numFmtId="60" fontId="8" fillId="6" borderId="26" applyNumberFormat="1" applyFont="1" applyFill="1" applyBorder="1" applyAlignment="1" applyProtection="0">
      <alignment horizontal="center" vertical="bottom"/>
    </xf>
    <xf numFmtId="61" fontId="0" fillId="7" borderId="27" applyNumberFormat="1" applyFont="1" applyFill="1" applyBorder="1" applyAlignment="1" applyProtection="0">
      <alignment horizontal="center" vertical="bottom"/>
    </xf>
    <xf numFmtId="60" fontId="8" fillId="9" borderId="26" applyNumberFormat="1" applyFont="1" applyFill="1" applyBorder="1" applyAlignment="1" applyProtection="0">
      <alignment horizontal="center" vertical="bottom"/>
    </xf>
    <xf numFmtId="61" fontId="8" fillId="6" borderId="25" applyNumberFormat="1" applyFont="1" applyFill="1" applyBorder="1" applyAlignment="1" applyProtection="0">
      <alignment horizontal="center" vertical="center"/>
    </xf>
    <xf numFmtId="61" fontId="8" fillId="6" borderId="27" applyNumberFormat="1" applyFont="1" applyFill="1" applyBorder="1" applyAlignment="1" applyProtection="0">
      <alignment horizontal="center" vertical="bottom"/>
    </xf>
    <xf numFmtId="60" fontId="0" borderId="33" applyNumberFormat="1" applyFont="1" applyFill="0" applyBorder="1" applyAlignment="1" applyProtection="0">
      <alignment horizontal="center" vertical="bottom"/>
    </xf>
    <xf numFmtId="61" fontId="0" borderId="25" applyNumberFormat="1" applyFont="1" applyFill="0" applyBorder="1" applyAlignment="1" applyProtection="0">
      <alignment horizontal="center" vertical="center"/>
    </xf>
    <xf numFmtId="60" fontId="0" borderId="9" applyNumberFormat="1" applyFont="1" applyFill="0" applyBorder="1" applyAlignment="1" applyProtection="0">
      <alignment horizontal="center" vertical="center"/>
    </xf>
    <xf numFmtId="61" fontId="0" fillId="5" borderId="8" applyNumberFormat="1" applyFont="1" applyFill="1" applyBorder="1" applyAlignment="1" applyProtection="0">
      <alignment horizontal="center" vertical="center"/>
    </xf>
    <xf numFmtId="60" fontId="0" borderId="34" applyNumberFormat="1" applyFont="1" applyFill="0" applyBorder="1" applyAlignment="1" applyProtection="0">
      <alignment horizontal="center" vertical="center"/>
    </xf>
    <xf numFmtId="61" fontId="8" fillId="9" borderId="35" applyNumberFormat="1" applyFont="1" applyFill="1" applyBorder="1" applyAlignment="1" applyProtection="0">
      <alignment horizontal="center" vertical="center"/>
    </xf>
    <xf numFmtId="49" fontId="3" borderId="25" applyNumberFormat="1" applyFont="1" applyFill="0" applyBorder="1" applyAlignment="1" applyProtection="0">
      <alignment horizontal="right" vertical="center"/>
    </xf>
    <xf numFmtId="60" fontId="0" borderId="36" applyNumberFormat="1" applyFont="1" applyFill="0" applyBorder="1" applyAlignment="1" applyProtection="0">
      <alignment horizontal="center" vertical="center"/>
    </xf>
    <xf numFmtId="61" fontId="0" fillId="7" borderId="37" applyNumberFormat="1" applyFont="1" applyFill="1" applyBorder="1" applyAlignment="1" applyProtection="0">
      <alignment horizontal="center" vertical="center"/>
    </xf>
    <xf numFmtId="60" fontId="0" borderId="25" applyNumberFormat="1" applyFont="1" applyFill="0" applyBorder="1" applyAlignment="1" applyProtection="0">
      <alignment horizontal="center" vertical="bottom"/>
    </xf>
    <xf numFmtId="0" fontId="0" borderId="27" applyNumberFormat="0" applyFont="1" applyFill="0" applyBorder="1" applyAlignment="1" applyProtection="0">
      <alignment vertical="bottom"/>
    </xf>
    <xf numFmtId="60" fontId="0" borderId="25" applyNumberFormat="1" applyFont="1" applyFill="0" applyBorder="1" applyAlignment="1" applyProtection="0">
      <alignment horizontal="center" vertical="center"/>
    </xf>
    <xf numFmtId="61" fontId="8" fillId="6" borderId="8" applyNumberFormat="1" applyFont="1" applyFill="1" applyBorder="1" applyAlignment="1" applyProtection="0">
      <alignment horizontal="center" vertical="center"/>
    </xf>
    <xf numFmtId="62" fontId="7" borderId="38" applyNumberFormat="1" applyFont="1" applyFill="0" applyBorder="1" applyAlignment="1" applyProtection="0">
      <alignment horizontal="center" vertical="center"/>
    </xf>
    <xf numFmtId="60" fontId="0" borderId="9" applyNumberFormat="1" applyFont="1" applyFill="0" applyBorder="1" applyAlignment="1" applyProtection="0">
      <alignment horizontal="center" vertical="bottom"/>
    </xf>
    <xf numFmtId="60" fontId="0" borderId="11" applyNumberFormat="1" applyFont="1" applyFill="0" applyBorder="1" applyAlignment="1" applyProtection="0">
      <alignment horizontal="center" vertical="bottom"/>
    </xf>
    <xf numFmtId="60" fontId="0" fillId="5" borderId="8" applyNumberFormat="1" applyFont="1" applyFill="1" applyBorder="1" applyAlignment="1" applyProtection="0">
      <alignment horizontal="center" vertical="bottom"/>
    </xf>
    <xf numFmtId="3" fontId="0" borderId="9" applyNumberFormat="1" applyFont="1" applyFill="0" applyBorder="1" applyAlignment="1" applyProtection="0">
      <alignment horizontal="center" vertical="center"/>
    </xf>
    <xf numFmtId="3" fontId="0" borderId="11" applyNumberFormat="1" applyFont="1" applyFill="0" applyBorder="1" applyAlignment="1" applyProtection="0">
      <alignment horizontal="center" vertical="center"/>
    </xf>
    <xf numFmtId="63" fontId="0" fillId="7" borderId="11" applyNumberFormat="1" applyFont="1" applyFill="1" applyBorder="1" applyAlignment="1" applyProtection="0">
      <alignment horizontal="center" vertical="center"/>
    </xf>
    <xf numFmtId="0" fontId="3" borderId="39" applyNumberFormat="0" applyFont="1" applyFill="0" applyBorder="1" applyAlignment="1" applyProtection="0">
      <alignment horizontal="left" vertical="center"/>
    </xf>
    <xf numFmtId="60" fontId="0" borderId="40" applyNumberFormat="1" applyFont="1" applyFill="0" applyBorder="1" applyAlignment="1" applyProtection="0">
      <alignment horizontal="center" vertical="center"/>
    </xf>
    <xf numFmtId="61" fontId="0" borderId="40" applyNumberFormat="1" applyFont="1" applyFill="0" applyBorder="1" applyAlignment="1" applyProtection="0">
      <alignment horizontal="center" vertical="center"/>
    </xf>
    <xf numFmtId="64" fontId="0" borderId="41" applyNumberFormat="1" applyFont="1" applyFill="0" applyBorder="1" applyAlignment="1" applyProtection="0">
      <alignment horizontal="center" vertical="center"/>
    </xf>
    <xf numFmtId="61" fontId="0" borderId="40" applyNumberFormat="1" applyFont="1" applyFill="0" applyBorder="1" applyAlignment="1" applyProtection="0">
      <alignment horizontal="center" vertical="bottom"/>
    </xf>
    <xf numFmtId="60" fontId="0" borderId="40" applyNumberFormat="1" applyFont="1" applyFill="0" applyBorder="1" applyAlignment="1" applyProtection="0">
      <alignment horizontal="center" vertical="bottom"/>
    </xf>
    <xf numFmtId="61" fontId="0" borderId="39" applyNumberFormat="1" applyFont="1" applyFill="0" applyBorder="1" applyAlignment="1" applyProtection="0">
      <alignment horizontal="center" vertical="bottom"/>
    </xf>
    <xf numFmtId="3" fontId="0" borderId="40" applyNumberFormat="1" applyFont="1" applyFill="0" applyBorder="1" applyAlignment="1" applyProtection="0">
      <alignment horizontal="center" vertical="center"/>
    </xf>
    <xf numFmtId="63" fontId="0" borderId="40" applyNumberFormat="1" applyFont="1" applyFill="0" applyBorder="1" applyAlignment="1" applyProtection="0">
      <alignment horizontal="center" vertical="center"/>
    </xf>
    <xf numFmtId="61" fontId="0" borderId="39" applyNumberFormat="1" applyFont="1" applyFill="0" applyBorder="1" applyAlignment="1" applyProtection="0">
      <alignment horizontal="center" vertical="center"/>
    </xf>
    <xf numFmtId="49" fontId="3" borderId="42" applyNumberFormat="1" applyFont="1" applyFill="0" applyBorder="1" applyAlignment="1" applyProtection="0">
      <alignment horizontal="left" vertical="center"/>
    </xf>
    <xf numFmtId="60" fontId="3" borderId="42" applyNumberFormat="1" applyFont="1" applyFill="0" applyBorder="1" applyAlignment="1" applyProtection="0">
      <alignment horizontal="center" vertical="center"/>
    </xf>
    <xf numFmtId="61" fontId="3" borderId="42" applyNumberFormat="1" applyFont="1" applyFill="0" applyBorder="1" applyAlignment="1" applyProtection="0">
      <alignment horizontal="center" vertical="center"/>
    </xf>
    <xf numFmtId="64" fontId="3" borderId="42" applyNumberFormat="1" applyFont="1" applyFill="0" applyBorder="1" applyAlignment="1" applyProtection="0">
      <alignment horizontal="center" vertical="center"/>
    </xf>
    <xf numFmtId="61" fontId="0" borderId="42" applyNumberFormat="1" applyFont="1" applyFill="0" applyBorder="1" applyAlignment="1" applyProtection="0">
      <alignment horizontal="center" vertical="bottom"/>
    </xf>
    <xf numFmtId="60" fontId="0" borderId="42" applyNumberFormat="1" applyFont="1" applyFill="0" applyBorder="1" applyAlignment="1" applyProtection="0">
      <alignment horizontal="center" vertical="bottom"/>
    </xf>
    <xf numFmtId="3" fontId="0" borderId="42" applyNumberFormat="1" applyFont="1" applyFill="0" applyBorder="1" applyAlignment="1" applyProtection="0">
      <alignment horizontal="center" vertical="center"/>
    </xf>
    <xf numFmtId="63" fontId="0" borderId="42" applyNumberFormat="1" applyFont="1" applyFill="0" applyBorder="1" applyAlignment="1" applyProtection="0">
      <alignment horizontal="center" vertical="center"/>
    </xf>
    <xf numFmtId="49" fontId="3" fillId="3" borderId="42" applyNumberFormat="1" applyFont="1" applyFill="1" applyBorder="1" applyAlignment="1" applyProtection="0">
      <alignment horizontal="left" vertical="center"/>
    </xf>
    <xf numFmtId="60" fontId="0" fillId="3" borderId="42" applyNumberFormat="1" applyFont="1" applyFill="1" applyBorder="1" applyAlignment="1" applyProtection="0">
      <alignment horizontal="center" vertical="center"/>
    </xf>
    <xf numFmtId="61" fontId="0" fillId="3" borderId="42" applyNumberFormat="1" applyFont="1" applyFill="1" applyBorder="1" applyAlignment="1" applyProtection="0">
      <alignment horizontal="center" vertical="center"/>
    </xf>
    <xf numFmtId="64" fontId="0" fillId="3" borderId="42" applyNumberFormat="1" applyFont="1" applyFill="1" applyBorder="1" applyAlignment="1" applyProtection="0">
      <alignment horizontal="center" vertical="center"/>
    </xf>
    <xf numFmtId="3" fontId="0" fillId="3" borderId="42" applyNumberFormat="1" applyFont="1" applyFill="1" applyBorder="1" applyAlignment="1" applyProtection="0">
      <alignment horizontal="center" vertical="center"/>
    </xf>
    <xf numFmtId="60" fontId="0" borderId="42" applyNumberFormat="1" applyFont="1" applyFill="0" applyBorder="1" applyAlignment="1" applyProtection="0">
      <alignment horizontal="center" vertical="center"/>
    </xf>
    <xf numFmtId="61" fontId="0" borderId="42" applyNumberFormat="1" applyFont="1" applyFill="0" applyBorder="1" applyAlignment="1" applyProtection="0">
      <alignment horizontal="center" vertical="center"/>
    </xf>
    <xf numFmtId="64" fontId="0" borderId="42" applyNumberFormat="1" applyFont="1" applyFill="0" applyBorder="1" applyAlignment="1" applyProtection="0">
      <alignment horizontal="center" vertical="center"/>
    </xf>
    <xf numFmtId="0" fontId="3" borderId="42" applyNumberFormat="0" applyFont="1" applyFill="0" applyBorder="1" applyAlignment="1" applyProtection="0">
      <alignment horizontal="left" vertical="center"/>
    </xf>
    <xf numFmtId="60" fontId="0" borderId="43" applyNumberFormat="1" applyFont="1" applyFill="0" applyBorder="1" applyAlignment="1" applyProtection="0">
      <alignment horizontal="center" vertical="center"/>
    </xf>
    <xf numFmtId="61" fontId="0" borderId="43" applyNumberFormat="1" applyFont="1" applyFill="0" applyBorder="1" applyAlignment="1" applyProtection="0">
      <alignment horizontal="center" vertical="center"/>
    </xf>
    <xf numFmtId="64" fontId="0" borderId="43" applyNumberFormat="1" applyFont="1" applyFill="0" applyBorder="1" applyAlignment="1" applyProtection="0">
      <alignment horizontal="center" vertical="center"/>
    </xf>
    <xf numFmtId="61" fontId="0" borderId="43" applyNumberFormat="1" applyFont="1" applyFill="0" applyBorder="1" applyAlignment="1" applyProtection="0">
      <alignment horizontal="center" vertical="bottom"/>
    </xf>
    <xf numFmtId="60" fontId="0" borderId="43" applyNumberFormat="1" applyFont="1" applyFill="0" applyBorder="1" applyAlignment="1" applyProtection="0">
      <alignment horizontal="center" vertical="bottom"/>
    </xf>
    <xf numFmtId="3" fontId="0" borderId="43" applyNumberFormat="1" applyFont="1" applyFill="0" applyBorder="1" applyAlignment="1" applyProtection="0">
      <alignment horizontal="center" vertical="center"/>
    </xf>
    <xf numFmtId="63" fontId="0" borderId="43" applyNumberFormat="1" applyFont="1" applyFill="0" applyBorder="1" applyAlignment="1" applyProtection="0">
      <alignment horizontal="center" vertical="center"/>
    </xf>
    <xf numFmtId="0" fontId="3" borderId="44" applyNumberFormat="0" applyFont="1" applyFill="0" applyBorder="1" applyAlignment="1" applyProtection="0">
      <alignment horizontal="left" vertical="center"/>
    </xf>
    <xf numFmtId="60" fontId="0" borderId="29" applyNumberFormat="1" applyFont="1" applyFill="0" applyBorder="1" applyAlignment="1" applyProtection="0">
      <alignment horizontal="center" vertical="center"/>
    </xf>
    <xf numFmtId="61" fontId="0" borderId="29" applyNumberFormat="1" applyFont="1" applyFill="0" applyBorder="1" applyAlignment="1" applyProtection="0">
      <alignment horizontal="center" vertical="center"/>
    </xf>
    <xf numFmtId="64" fontId="0" borderId="29" applyNumberFormat="1" applyFont="1" applyFill="0" applyBorder="1" applyAlignment="1" applyProtection="0">
      <alignment horizontal="center" vertical="center"/>
    </xf>
    <xf numFmtId="61" fontId="0" borderId="29" applyNumberFormat="1" applyFont="1" applyFill="0" applyBorder="1" applyAlignment="1" applyProtection="0">
      <alignment horizontal="center"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bdc0bf"/>
      <rgbColor rgb="ffaaaaaa"/>
      <rgbColor rgb="fffeffff"/>
      <rgbColor rgb="ff00fcff"/>
      <rgbColor rgb="ff7f7f7f"/>
      <rgbColor rgb="fffefb00"/>
      <rgbColor rgb="ff008f51"/>
      <rgbColor rgb="ff8df900"/>
      <rgbColor rgb="ffffd478"/>
      <rgbColor rgb="ffff2600"/>
      <rgbColor rgb="ff3f3f3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r="http://schemas.openxmlformats.org/officeDocument/2006/relationships" xmlns="http://schemas.openxmlformats.org/spreadsheetml/2006/main">
  <dimension ref="A1:N142"/>
  <sheetViews>
    <sheetView workbookViewId="0" showGridLines="0" defaultGridColor="1">
      <pane topLeftCell="A4" xSplit="0" ySplit="3" activePane="bottomLeft" state="frozen"/>
    </sheetView>
  </sheetViews>
  <sheetFormatPr defaultColWidth="8.83333" defaultRowHeight="14.5" customHeight="1" outlineLevelRow="0" outlineLevelCol="0"/>
  <cols>
    <col min="1" max="1" width="37.1641" style="1" customWidth="1"/>
    <col min="2" max="4" width="10.6641" style="1" customWidth="1"/>
    <col min="5" max="5" width="9.69531" style="1" customWidth="1"/>
    <col min="6" max="6" width="9.16406" style="1" customWidth="1"/>
    <col min="7" max="7" width="9.17188" style="1" customWidth="1"/>
    <col min="8" max="8" width="12.2812" style="1" customWidth="1"/>
    <col min="9" max="9" width="12" style="1" customWidth="1"/>
    <col min="10" max="10" width="10.25" style="1" customWidth="1"/>
    <col min="11" max="11" width="12.1484" style="1" customWidth="1"/>
    <col min="12" max="14" width="12.2812" style="1" customWidth="1"/>
    <col min="15" max="16384" width="8.85156" style="1" customWidth="1"/>
  </cols>
  <sheetData>
    <row r="1" ht="60.95" customHeight="1">
      <c r="A1" s="2"/>
      <c r="B1" t="s" s="3">
        <v>0</v>
      </c>
      <c r="C1" s="4"/>
      <c r="D1" s="5"/>
      <c r="E1" t="s" s="6">
        <v>1</v>
      </c>
      <c r="F1" s="7"/>
      <c r="G1" s="7"/>
      <c r="H1" s="4"/>
      <c r="I1" s="8"/>
      <c r="J1" t="s" s="3">
        <v>2</v>
      </c>
      <c r="K1" s="7"/>
      <c r="L1" s="7"/>
      <c r="M1" s="4"/>
      <c r="N1" s="9"/>
    </row>
    <row r="2" ht="64.2" customHeight="1">
      <c r="A2" t="s" s="10">
        <v>3</v>
      </c>
      <c r="B2" t="s" s="11">
        <v>4</v>
      </c>
      <c r="C2" t="s" s="12">
        <v>5</v>
      </c>
      <c r="D2" t="s" s="13">
        <v>6</v>
      </c>
      <c r="E2" t="s" s="11">
        <v>7</v>
      </c>
      <c r="F2" t="s" s="14">
        <v>8</v>
      </c>
      <c r="G2" t="s" s="14">
        <v>9</v>
      </c>
      <c r="H2" t="s" s="12">
        <v>10</v>
      </c>
      <c r="I2" t="s" s="15">
        <v>11</v>
      </c>
      <c r="J2" t="s" s="11">
        <v>12</v>
      </c>
      <c r="K2" t="s" s="14">
        <v>13</v>
      </c>
      <c r="L2" t="s" s="14">
        <v>14</v>
      </c>
      <c r="M2" t="s" s="12">
        <v>15</v>
      </c>
      <c r="N2" t="s" s="11">
        <v>16</v>
      </c>
    </row>
    <row r="3" ht="17.5" customHeight="1">
      <c r="A3" t="s" s="16">
        <v>17</v>
      </c>
      <c r="B3" s="17">
        <v>76456</v>
      </c>
      <c r="C3" s="18">
        <v>0.099</v>
      </c>
      <c r="D3" s="19"/>
      <c r="E3" s="20">
        <v>6770</v>
      </c>
      <c r="F3" s="21">
        <v>5603</v>
      </c>
      <c r="G3" s="21">
        <v>867</v>
      </c>
      <c r="H3" s="21">
        <f>SUM(E$3,F$3,G$3)</f>
        <v>13240</v>
      </c>
      <c r="I3" s="22">
        <v>0.675</v>
      </c>
      <c r="J3" s="23">
        <v>1278745</v>
      </c>
      <c r="K3" s="23">
        <v>105906</v>
      </c>
      <c r="L3" s="24">
        <v>12.7</v>
      </c>
      <c r="M3" s="25">
        <v>59297</v>
      </c>
      <c r="N3" s="18">
        <f>M$3/B$3</f>
        <v>0.775570262634718</v>
      </c>
    </row>
    <row r="4" ht="16" customHeight="1">
      <c r="A4" t="s" s="26">
        <v>18</v>
      </c>
      <c r="B4" s="27">
        <v>46073</v>
      </c>
      <c r="C4" s="28">
        <v>0.19</v>
      </c>
      <c r="D4" s="29">
        <v>0.3374</v>
      </c>
      <c r="E4" s="30">
        <v>3497</v>
      </c>
      <c r="F4" s="31">
        <v>6920</v>
      </c>
      <c r="G4" s="32">
        <v>1217</v>
      </c>
      <c r="H4" s="33">
        <f>SUM(E4,F4,G4)</f>
        <v>11634</v>
      </c>
      <c r="I4" s="34">
        <v>0.653</v>
      </c>
      <c r="J4" s="35">
        <v>5116</v>
      </c>
      <c r="K4" s="36">
        <v>366</v>
      </c>
      <c r="L4" s="37">
        <f>J4/K4</f>
        <v>13.9781420765027</v>
      </c>
      <c r="M4" s="38">
        <v>48845</v>
      </c>
      <c r="N4" s="39">
        <f>M4/B4</f>
        <v>1.06016538970764</v>
      </c>
    </row>
    <row r="5" ht="14.5" customHeight="1">
      <c r="A5" t="s" s="40">
        <v>19</v>
      </c>
      <c r="B5" s="41">
        <v>79880</v>
      </c>
      <c r="C5" s="42">
        <v>0.091</v>
      </c>
      <c r="D5" s="43">
        <v>0.6449</v>
      </c>
      <c r="E5" s="44">
        <v>10206</v>
      </c>
      <c r="F5" s="45">
        <v>3540</v>
      </c>
      <c r="G5" s="45">
        <v>614</v>
      </c>
      <c r="H5" s="46">
        <f>SUM(E5,F5,G5)</f>
        <v>14360</v>
      </c>
      <c r="I5" s="47">
        <v>0.677</v>
      </c>
      <c r="J5" s="48">
        <v>14013</v>
      </c>
      <c r="K5" s="49">
        <v>1327</v>
      </c>
      <c r="L5" s="50">
        <f>J5/K5</f>
        <v>10.5599095704597</v>
      </c>
      <c r="M5" s="51">
        <v>58422</v>
      </c>
      <c r="N5" s="52">
        <f>M5/B5</f>
        <v>0.731372058087131</v>
      </c>
    </row>
    <row r="6" ht="14.5" customHeight="1">
      <c r="A6" t="s" s="40">
        <v>20</v>
      </c>
      <c r="B6" s="41">
        <v>100939</v>
      </c>
      <c r="C6" s="53">
        <v>0.103</v>
      </c>
      <c r="D6" s="43">
        <v>0.8</v>
      </c>
      <c r="E6" s="54">
        <v>14488</v>
      </c>
      <c r="F6" s="55">
        <v>3088</v>
      </c>
      <c r="G6" s="45">
        <v>1095</v>
      </c>
      <c r="H6" s="46">
        <f>SUM(E6,F6,G6)</f>
        <v>18671</v>
      </c>
      <c r="I6" s="47">
        <v>0.62</v>
      </c>
      <c r="J6" s="48">
        <v>15968</v>
      </c>
      <c r="K6" s="49">
        <v>1203</v>
      </c>
      <c r="L6" s="56">
        <f>J6/K6</f>
        <v>13.2734829592685</v>
      </c>
      <c r="M6" s="57">
        <v>75328</v>
      </c>
      <c r="N6" s="52">
        <f>M6/B6</f>
        <v>0.746272501213604</v>
      </c>
    </row>
    <row r="7" ht="14.5" customHeight="1">
      <c r="A7" t="s" s="40">
        <v>21</v>
      </c>
      <c r="B7" s="41">
        <v>47673</v>
      </c>
      <c r="C7" s="53">
        <v>0.197</v>
      </c>
      <c r="D7" s="43">
        <v>0.2819</v>
      </c>
      <c r="E7" s="58">
        <v>5023</v>
      </c>
      <c r="F7" s="45">
        <v>7377</v>
      </c>
      <c r="G7" s="45">
        <v>1023</v>
      </c>
      <c r="H7" s="46">
        <f>SUM(E7,F7,G7)</f>
        <v>13423</v>
      </c>
      <c r="I7" s="47">
        <v>0.648</v>
      </c>
      <c r="J7" s="59">
        <v>2084</v>
      </c>
      <c r="K7" s="49">
        <v>178</v>
      </c>
      <c r="L7" s="50">
        <f>J7/K7</f>
        <v>11.7078651685393</v>
      </c>
      <c r="M7" s="51">
        <v>47745</v>
      </c>
      <c r="N7" s="60">
        <f>M7/B7</f>
        <v>1.00151028884274</v>
      </c>
    </row>
    <row r="8" ht="14.5" customHeight="1">
      <c r="A8" t="s" s="40">
        <v>22</v>
      </c>
      <c r="B8" s="41">
        <v>57946</v>
      </c>
      <c r="C8" s="53">
        <v>0.107</v>
      </c>
      <c r="D8" s="43">
        <v>0.3479</v>
      </c>
      <c r="E8" s="61">
        <v>3377</v>
      </c>
      <c r="F8" s="45">
        <v>6760</v>
      </c>
      <c r="G8" s="45">
        <v>687</v>
      </c>
      <c r="H8" s="62">
        <f>SUM(E8,F8,G8)</f>
        <v>10824</v>
      </c>
      <c r="I8" s="47">
        <v>0.678</v>
      </c>
      <c r="J8" s="59">
        <v>1761</v>
      </c>
      <c r="K8" s="49">
        <v>133</v>
      </c>
      <c r="L8" s="56">
        <f>J8/K8</f>
        <v>13.2406015037594</v>
      </c>
      <c r="M8" s="51">
        <v>47870</v>
      </c>
      <c r="N8" s="63">
        <f>M8/B8</f>
        <v>0.826113968177268</v>
      </c>
    </row>
    <row r="9" ht="14.5" customHeight="1">
      <c r="A9" t="s" s="40">
        <v>23</v>
      </c>
      <c r="B9" s="41">
        <v>52888</v>
      </c>
      <c r="C9" s="53">
        <v>0.14</v>
      </c>
      <c r="D9" s="43">
        <v>0.3141</v>
      </c>
      <c r="E9" s="44">
        <v>3731</v>
      </c>
      <c r="F9" s="45">
        <v>7269</v>
      </c>
      <c r="G9" s="45">
        <v>991</v>
      </c>
      <c r="H9" s="64">
        <f>SUM(E9,F9,G9)</f>
        <v>11991</v>
      </c>
      <c r="I9" s="47">
        <v>0.6850000000000001</v>
      </c>
      <c r="J9" s="59">
        <v>4078</v>
      </c>
      <c r="K9" s="49">
        <v>358</v>
      </c>
      <c r="L9" s="50">
        <f>J9/K9</f>
        <v>11.391061452514</v>
      </c>
      <c r="M9" s="51">
        <v>45558</v>
      </c>
      <c r="N9" s="63">
        <f>M9/B9</f>
        <v>0.861405233701407</v>
      </c>
    </row>
    <row r="10" ht="15.5" customHeight="1">
      <c r="A10" t="s" s="40">
        <v>24</v>
      </c>
      <c r="B10" s="41">
        <v>58696</v>
      </c>
      <c r="C10" s="53">
        <v>0.132</v>
      </c>
      <c r="D10" s="43">
        <v>0.2978</v>
      </c>
      <c r="E10" s="65">
        <v>2580</v>
      </c>
      <c r="F10" s="45">
        <v>7115</v>
      </c>
      <c r="G10" s="45">
        <v>785</v>
      </c>
      <c r="H10" s="62">
        <f>SUM(E10,F10,G10)</f>
        <v>10480</v>
      </c>
      <c r="I10" s="47">
        <v>0.67</v>
      </c>
      <c r="J10" s="59">
        <v>2221</v>
      </c>
      <c r="K10" s="49">
        <v>194</v>
      </c>
      <c r="L10" s="50">
        <f>J10/K10</f>
        <v>11.4484536082474</v>
      </c>
      <c r="M10" s="66">
        <v>46215</v>
      </c>
      <c r="N10" s="63">
        <f>M10/B10</f>
        <v>0.787362000817773</v>
      </c>
    </row>
    <row r="11" ht="15.5" customHeight="1">
      <c r="A11" t="s" s="40">
        <v>25</v>
      </c>
      <c r="B11" s="41">
        <v>120071</v>
      </c>
      <c r="C11" s="42">
        <v>0.068</v>
      </c>
      <c r="D11" s="43">
        <v>0.8</v>
      </c>
      <c r="E11" s="58">
        <v>17088</v>
      </c>
      <c r="F11" s="45">
        <v>2890</v>
      </c>
      <c r="G11" s="45">
        <v>599</v>
      </c>
      <c r="H11" s="67">
        <f>SUM(E11,F11,G11)</f>
        <v>20577</v>
      </c>
      <c r="I11" s="47">
        <v>0.625</v>
      </c>
      <c r="J11" s="48">
        <v>27434</v>
      </c>
      <c r="K11" s="49">
        <v>2486</v>
      </c>
      <c r="L11" s="50">
        <f>J11/K11</f>
        <v>11.0353982300885</v>
      </c>
      <c r="M11" s="68">
        <v>79234</v>
      </c>
      <c r="N11" s="52">
        <f>M11/B11</f>
        <v>0.6598928967027839</v>
      </c>
    </row>
    <row r="12" ht="14.5" customHeight="1">
      <c r="A12" t="s" s="40">
        <v>26</v>
      </c>
      <c r="B12" s="41">
        <v>62711</v>
      </c>
      <c r="C12" s="42">
        <v>0.08699999999999999</v>
      </c>
      <c r="D12" s="43">
        <v>0.3769</v>
      </c>
      <c r="E12" s="44">
        <v>4436</v>
      </c>
      <c r="F12" s="45">
        <v>5999</v>
      </c>
      <c r="G12" s="45">
        <v>1089</v>
      </c>
      <c r="H12" s="64">
        <f>SUM(E12,F12,G12)</f>
        <v>11524</v>
      </c>
      <c r="I12" s="47">
        <v>0.699</v>
      </c>
      <c r="J12" s="48">
        <v>10407</v>
      </c>
      <c r="K12" s="49">
        <v>847</v>
      </c>
      <c r="L12" s="50">
        <f>J12/K12</f>
        <v>12.2868949232586</v>
      </c>
      <c r="M12" s="51">
        <v>50251</v>
      </c>
      <c r="N12" s="63">
        <f>M12/B12</f>
        <v>0.801310774824194</v>
      </c>
    </row>
    <row r="13" ht="14.5" customHeight="1">
      <c r="A13" t="s" s="40">
        <v>27</v>
      </c>
      <c r="B13" s="41">
        <v>49738</v>
      </c>
      <c r="C13" s="53">
        <v>0.109</v>
      </c>
      <c r="D13" s="43">
        <v>0.8</v>
      </c>
      <c r="E13" s="44">
        <v>14358</v>
      </c>
      <c r="F13" s="45">
        <v>3423</v>
      </c>
      <c r="G13" s="45">
        <v>1381</v>
      </c>
      <c r="H13" s="46">
        <f>SUM(E13,F13,G13)</f>
        <v>19162</v>
      </c>
      <c r="I13" s="69">
        <v>0.5610000000000001</v>
      </c>
      <c r="J13" s="59">
        <v>543</v>
      </c>
      <c r="K13" s="49">
        <v>65</v>
      </c>
      <c r="L13" s="70">
        <f>J13/K13</f>
        <v>8.353846153846151</v>
      </c>
      <c r="M13" s="51">
        <v>47540</v>
      </c>
      <c r="N13" s="63">
        <f>M13/B13</f>
        <v>0.955808436205718</v>
      </c>
    </row>
    <row r="14" ht="14.5" customHeight="1">
      <c r="A14" t="s" s="40">
        <v>28</v>
      </c>
      <c r="B14" s="41">
        <v>64199</v>
      </c>
      <c r="C14" s="42">
        <v>0.089</v>
      </c>
      <c r="D14" s="43">
        <v>0.3132</v>
      </c>
      <c r="E14" s="71">
        <v>4168</v>
      </c>
      <c r="F14" s="72">
        <v>6468</v>
      </c>
      <c r="G14" s="45">
        <v>774</v>
      </c>
      <c r="H14" s="64">
        <f>SUM(E14,F14,G14)</f>
        <v>11410</v>
      </c>
      <c r="I14" s="47">
        <v>0.6870000000000001</v>
      </c>
      <c r="J14" s="48">
        <v>9634</v>
      </c>
      <c r="K14" s="49">
        <v>760</v>
      </c>
      <c r="L14" s="73">
        <f>J14/K14</f>
        <v>12.6763157894737</v>
      </c>
      <c r="M14" s="51">
        <v>48135</v>
      </c>
      <c r="N14" s="52">
        <f>M14/B14</f>
        <v>0.749778033925762</v>
      </c>
    </row>
    <row r="15" ht="14.5" customHeight="1">
      <c r="A15" t="s" s="40">
        <v>29</v>
      </c>
      <c r="B15" s="41">
        <v>48531</v>
      </c>
      <c r="C15" s="53">
        <v>0.103</v>
      </c>
      <c r="D15" s="43">
        <v>0.338</v>
      </c>
      <c r="E15" s="44">
        <v>4292</v>
      </c>
      <c r="F15" s="45">
        <v>6836</v>
      </c>
      <c r="G15" s="45">
        <v>887</v>
      </c>
      <c r="H15" s="64">
        <f>SUM(E15,F15,G15)</f>
        <v>12015</v>
      </c>
      <c r="I15" s="69">
        <v>0.593</v>
      </c>
      <c r="J15" s="59">
        <v>736</v>
      </c>
      <c r="K15" s="49">
        <v>64</v>
      </c>
      <c r="L15" s="50">
        <f>J15/K15</f>
        <v>11.5</v>
      </c>
      <c r="M15" s="74">
        <v>43919</v>
      </c>
      <c r="N15" s="63">
        <f>M15/B15</f>
        <v>0.904967958624384</v>
      </c>
    </row>
    <row r="16" ht="14.5" customHeight="1">
      <c r="A16" t="s" s="40">
        <v>30</v>
      </c>
      <c r="B16" s="41">
        <v>71110</v>
      </c>
      <c r="C16" s="42">
        <v>0.065</v>
      </c>
      <c r="D16" s="43">
        <v>0.3975</v>
      </c>
      <c r="E16" s="44">
        <v>5124</v>
      </c>
      <c r="F16" s="45">
        <v>5826</v>
      </c>
      <c r="G16" s="45">
        <v>605</v>
      </c>
      <c r="H16" s="64">
        <f>SUM(E16,F16,G16)</f>
        <v>11555</v>
      </c>
      <c r="I16" s="47">
        <v>0.704</v>
      </c>
      <c r="J16" s="48">
        <v>4659</v>
      </c>
      <c r="K16" s="49">
        <v>388</v>
      </c>
      <c r="L16" s="50">
        <f>J16/K16</f>
        <v>12.0077319587629</v>
      </c>
      <c r="M16" s="51">
        <v>54538</v>
      </c>
      <c r="N16" s="63">
        <f>M16/B16</f>
        <v>0.76695260863451</v>
      </c>
    </row>
    <row r="17" ht="14.5" customHeight="1">
      <c r="A17" t="s" s="40">
        <v>31</v>
      </c>
      <c r="B17" s="41">
        <v>37500</v>
      </c>
      <c r="C17" s="75">
        <v>0.226</v>
      </c>
      <c r="D17" s="43">
        <v>0.3051</v>
      </c>
      <c r="E17" s="44">
        <v>2729</v>
      </c>
      <c r="F17" s="45">
        <v>7426</v>
      </c>
      <c r="G17" s="45">
        <v>2005</v>
      </c>
      <c r="H17" s="64">
        <f>SUM(E17,F17,G17)</f>
        <v>12160</v>
      </c>
      <c r="I17" s="47">
        <v>0.664</v>
      </c>
      <c r="J17" s="59">
        <v>2271</v>
      </c>
      <c r="K17" s="49">
        <v>182</v>
      </c>
      <c r="L17" s="50">
        <f>J17/K17</f>
        <v>12.478021978022</v>
      </c>
      <c r="M17" s="51">
        <v>50537</v>
      </c>
      <c r="N17" s="60">
        <f>M17/B17</f>
        <v>1.34765333333333</v>
      </c>
    </row>
    <row r="18" ht="14.5" customHeight="1">
      <c r="A18" t="s" s="40">
        <v>32</v>
      </c>
      <c r="B18" s="41">
        <v>44434</v>
      </c>
      <c r="C18" s="75">
        <v>0.204</v>
      </c>
      <c r="D18" s="43">
        <v>0.429</v>
      </c>
      <c r="E18" s="61">
        <v>4249</v>
      </c>
      <c r="F18" s="76">
        <v>8540</v>
      </c>
      <c r="G18" s="45">
        <v>2116</v>
      </c>
      <c r="H18" s="46">
        <f>SUM(E18,F18,G18)</f>
        <v>14905</v>
      </c>
      <c r="I18" s="69">
        <v>0.59</v>
      </c>
      <c r="J18" s="59">
        <v>1616</v>
      </c>
      <c r="K18" s="49">
        <v>126</v>
      </c>
      <c r="L18" s="56">
        <f>J18/K18</f>
        <v>12.8253968253968</v>
      </c>
      <c r="M18" s="74">
        <v>43476</v>
      </c>
      <c r="N18" s="63">
        <f>M18/B18</f>
        <v>0.978439933384345</v>
      </c>
    </row>
    <row r="19" ht="14.5" customHeight="1">
      <c r="A19" t="s" s="40">
        <v>33</v>
      </c>
      <c r="B19" s="41">
        <v>31956</v>
      </c>
      <c r="C19" s="75">
        <v>0.284</v>
      </c>
      <c r="D19" s="43">
        <v>0.2975</v>
      </c>
      <c r="E19" s="77">
        <v>4567</v>
      </c>
      <c r="F19" s="72">
        <v>6677</v>
      </c>
      <c r="G19" s="45">
        <v>1564</v>
      </c>
      <c r="H19" s="64">
        <f>SUM(E19,F19,G19)</f>
        <v>12808</v>
      </c>
      <c r="I19" s="69">
        <v>0.602</v>
      </c>
      <c r="J19" s="59">
        <v>2758</v>
      </c>
      <c r="K19" s="49">
        <v>236</v>
      </c>
      <c r="L19" s="50">
        <f>J19/K19</f>
        <v>11.6864406779661</v>
      </c>
      <c r="M19" s="51">
        <v>50049</v>
      </c>
      <c r="N19" s="60">
        <f>M19/B19</f>
        <v>1.5661847540368</v>
      </c>
    </row>
    <row r="20" ht="14.5" customHeight="1">
      <c r="A20" t="s" s="40">
        <v>34</v>
      </c>
      <c r="B20" s="41">
        <v>49025</v>
      </c>
      <c r="C20" s="53">
        <v>0.158</v>
      </c>
      <c r="D20" s="43">
        <v>0.3422</v>
      </c>
      <c r="E20" s="78">
        <v>3100</v>
      </c>
      <c r="F20" s="45">
        <v>7177</v>
      </c>
      <c r="G20" s="45">
        <v>1439</v>
      </c>
      <c r="H20" s="64">
        <f>SUM(E20,F20,G20)</f>
        <v>11716</v>
      </c>
      <c r="I20" s="47">
        <v>0.611</v>
      </c>
      <c r="J20" s="59">
        <v>2127</v>
      </c>
      <c r="K20" s="49">
        <v>159</v>
      </c>
      <c r="L20" s="56">
        <f>J20/K20</f>
        <v>13.377358490566</v>
      </c>
      <c r="M20" s="51">
        <v>50199</v>
      </c>
      <c r="N20" s="60">
        <f>M20/B20</f>
        <v>1.02394696583376</v>
      </c>
    </row>
    <row r="21" ht="14.5" customHeight="1">
      <c r="A21" t="s" s="40">
        <v>35</v>
      </c>
      <c r="B21" s="41">
        <v>32455</v>
      </c>
      <c r="C21" s="75">
        <v>0.255</v>
      </c>
      <c r="D21" s="43">
        <v>0.1893</v>
      </c>
      <c r="E21" s="79">
        <v>2733</v>
      </c>
      <c r="F21" s="45">
        <v>8334</v>
      </c>
      <c r="G21" s="45">
        <v>1438</v>
      </c>
      <c r="H21" s="64">
        <f>SUM(E21,F21,G21)</f>
        <v>12505</v>
      </c>
      <c r="I21" s="47">
        <v>0.617</v>
      </c>
      <c r="J21" s="59">
        <v>918</v>
      </c>
      <c r="K21" s="49">
        <v>71</v>
      </c>
      <c r="L21" s="56">
        <f>J21/K21</f>
        <v>12.9295774647887</v>
      </c>
      <c r="M21" s="51">
        <v>48519</v>
      </c>
      <c r="N21" s="60">
        <f>M21/B21</f>
        <v>1.4949622554306</v>
      </c>
    </row>
    <row r="22" ht="14.5" customHeight="1">
      <c r="A22" t="s" s="40">
        <v>36</v>
      </c>
      <c r="B22" s="41">
        <v>49664</v>
      </c>
      <c r="C22" s="75">
        <v>0.225</v>
      </c>
      <c r="D22" s="43">
        <v>0.2878</v>
      </c>
      <c r="E22" s="80">
        <v>3564</v>
      </c>
      <c r="F22" s="72">
        <v>6322</v>
      </c>
      <c r="G22" s="45">
        <v>847</v>
      </c>
      <c r="H22" s="62">
        <f>SUM(E22,F22,G22)</f>
        <v>10733</v>
      </c>
      <c r="I22" s="47">
        <v>0.655</v>
      </c>
      <c r="J22" s="48">
        <v>7891</v>
      </c>
      <c r="K22" s="49">
        <v>611</v>
      </c>
      <c r="L22" s="56">
        <f>J22/K22</f>
        <v>12.9148936170213</v>
      </c>
      <c r="M22" s="51">
        <v>47779</v>
      </c>
      <c r="N22" s="63">
        <f>M22/B22</f>
        <v>0.962044942010309</v>
      </c>
    </row>
    <row r="23" ht="14.5" customHeight="1">
      <c r="A23" t="s" s="40">
        <v>37</v>
      </c>
      <c r="B23" s="41">
        <v>65103</v>
      </c>
      <c r="C23" s="42">
        <v>0.08799999999999999</v>
      </c>
      <c r="D23" s="43">
        <v>0.3553</v>
      </c>
      <c r="E23" s="78">
        <v>3496</v>
      </c>
      <c r="F23" s="45">
        <v>6560</v>
      </c>
      <c r="G23" s="45">
        <v>835</v>
      </c>
      <c r="H23" s="62">
        <f>SUM(E23,F23,G23)</f>
        <v>10891</v>
      </c>
      <c r="I23" s="47">
        <v>0.636</v>
      </c>
      <c r="J23" s="59">
        <v>4214</v>
      </c>
      <c r="K23" s="49">
        <v>248</v>
      </c>
      <c r="L23" s="70">
        <f>J23/K23</f>
        <v>16.991935483871</v>
      </c>
      <c r="M23" s="51">
        <v>48241</v>
      </c>
      <c r="N23" s="52">
        <f>M23/B23</f>
        <v>0.740995038631092</v>
      </c>
    </row>
    <row r="24" ht="14.5" customHeight="1">
      <c r="A24" t="s" s="40">
        <v>38</v>
      </c>
      <c r="B24" s="41">
        <v>44835</v>
      </c>
      <c r="C24" s="53">
        <v>0.146</v>
      </c>
      <c r="D24" s="43">
        <v>0.2749</v>
      </c>
      <c r="E24" s="80">
        <v>3182</v>
      </c>
      <c r="F24" s="45">
        <v>7677</v>
      </c>
      <c r="G24" s="45">
        <v>1389</v>
      </c>
      <c r="H24" s="64">
        <f>SUM(E24,F24,G24)</f>
        <v>12248</v>
      </c>
      <c r="I24" s="47">
        <v>0.675</v>
      </c>
      <c r="J24" s="59">
        <v>3762</v>
      </c>
      <c r="K24" s="49">
        <v>301</v>
      </c>
      <c r="L24" s="50">
        <f>J24/K24</f>
        <v>12.4983388704319</v>
      </c>
      <c r="M24" s="51">
        <v>50988</v>
      </c>
      <c r="N24" s="60">
        <f>M24/B24</f>
        <v>1.13723653395785</v>
      </c>
    </row>
    <row r="25" ht="14.5" customHeight="1">
      <c r="A25" t="s" s="40">
        <v>39</v>
      </c>
      <c r="B25" s="41">
        <v>57198</v>
      </c>
      <c r="C25" s="53">
        <v>0.147</v>
      </c>
      <c r="D25" s="43">
        <v>0.588</v>
      </c>
      <c r="E25" s="80">
        <v>9444</v>
      </c>
      <c r="F25" s="81">
        <v>5978</v>
      </c>
      <c r="G25" s="45">
        <v>1051</v>
      </c>
      <c r="H25" s="46">
        <f>SUM(E25,F25,G25)</f>
        <v>16473</v>
      </c>
      <c r="I25" s="82">
        <v>0.55</v>
      </c>
      <c r="J25" s="59">
        <v>633</v>
      </c>
      <c r="K25" s="49">
        <v>57</v>
      </c>
      <c r="L25" s="50">
        <f>J25/K25</f>
        <v>11.1052631578947</v>
      </c>
      <c r="M25" s="51">
        <v>48703</v>
      </c>
      <c r="N25" s="63">
        <f>M25/B25</f>
        <v>0.851480821007728</v>
      </c>
    </row>
    <row r="26" ht="14.5" customHeight="1">
      <c r="A26" t="s" s="40">
        <v>40</v>
      </c>
      <c r="B26" s="41">
        <v>40573</v>
      </c>
      <c r="C26" s="75">
        <v>0.237</v>
      </c>
      <c r="D26" s="43">
        <v>0.2444</v>
      </c>
      <c r="E26" s="80">
        <v>2901</v>
      </c>
      <c r="F26" s="45">
        <v>8372</v>
      </c>
      <c r="G26" s="45">
        <v>597</v>
      </c>
      <c r="H26" s="64">
        <f>SUM(E26,F26,G26)</f>
        <v>11870</v>
      </c>
      <c r="I26" s="47">
        <v>0.616</v>
      </c>
      <c r="J26" s="59">
        <v>1850</v>
      </c>
      <c r="K26" s="49">
        <v>138</v>
      </c>
      <c r="L26" s="56">
        <f>J26/K26</f>
        <v>13.4057971014493</v>
      </c>
      <c r="M26" s="83">
        <v>63776</v>
      </c>
      <c r="N26" s="60">
        <f>M26/B26</f>
        <v>1.57188277918813</v>
      </c>
    </row>
    <row r="27" ht="14.5" customHeight="1">
      <c r="A27" t="s" s="40">
        <v>41</v>
      </c>
      <c r="B27" s="41">
        <v>59471</v>
      </c>
      <c r="C27" s="75">
        <v>0.241</v>
      </c>
      <c r="D27" s="43">
        <v>0.6886</v>
      </c>
      <c r="E27" s="80">
        <v>13286</v>
      </c>
      <c r="F27" s="45">
        <v>3983</v>
      </c>
      <c r="G27" s="45">
        <v>1048</v>
      </c>
      <c r="H27" s="46">
        <f>SUM(E27,F27,G27)</f>
        <v>18317</v>
      </c>
      <c r="I27" s="47">
        <v>0.709</v>
      </c>
      <c r="J27" s="48">
        <v>4561</v>
      </c>
      <c r="K27" s="49">
        <v>471</v>
      </c>
      <c r="L27" s="70">
        <f>J27/K27</f>
        <v>9.683651804670911</v>
      </c>
      <c r="M27" s="83">
        <v>62504</v>
      </c>
      <c r="N27" s="60">
        <f>M27/B27</f>
        <v>1.05099964688672</v>
      </c>
    </row>
    <row r="28" ht="14.5" customHeight="1">
      <c r="A28" t="s" s="40">
        <v>42</v>
      </c>
      <c r="B28" s="41">
        <v>78640</v>
      </c>
      <c r="C28" s="42">
        <v>0.0856</v>
      </c>
      <c r="D28" s="43">
        <v>0.3486</v>
      </c>
      <c r="E28" s="80">
        <v>5032</v>
      </c>
      <c r="F28" s="72">
        <v>6309</v>
      </c>
      <c r="G28" s="45">
        <v>822</v>
      </c>
      <c r="H28" s="64">
        <f>SUM(E28,F28,G28)</f>
        <v>12163</v>
      </c>
      <c r="I28" s="47">
        <v>0.6929999999999999</v>
      </c>
      <c r="J28" s="48">
        <v>40898</v>
      </c>
      <c r="K28" s="49">
        <v>3301</v>
      </c>
      <c r="L28" s="50">
        <f>J28/K28</f>
        <v>12.3895789154802</v>
      </c>
      <c r="M28" s="51">
        <v>57606</v>
      </c>
      <c r="N28" s="52">
        <f>M28/B28</f>
        <v>0.732527975584944</v>
      </c>
    </row>
    <row r="29" ht="14.5" customHeight="1">
      <c r="A29" t="s" s="40">
        <v>43</v>
      </c>
      <c r="B29" s="41">
        <v>82599</v>
      </c>
      <c r="C29" s="42">
        <v>0.068</v>
      </c>
      <c r="D29" s="43">
        <v>0.3584</v>
      </c>
      <c r="E29" s="80">
        <v>4070</v>
      </c>
      <c r="F29" s="72">
        <v>5900</v>
      </c>
      <c r="G29" s="45">
        <v>604</v>
      </c>
      <c r="H29" s="62">
        <f>SUM(E29,F29,G29)</f>
        <v>10574</v>
      </c>
      <c r="I29" s="47">
        <v>0.6909999999999999</v>
      </c>
      <c r="J29" s="48">
        <v>61608</v>
      </c>
      <c r="K29" s="49">
        <v>5279</v>
      </c>
      <c r="L29" s="50">
        <f>J29/K29</f>
        <v>11.6703921197196</v>
      </c>
      <c r="M29" s="51">
        <v>55677</v>
      </c>
      <c r="N29" s="52">
        <f>M29/B29</f>
        <v>0.674063850651945</v>
      </c>
    </row>
    <row r="30" ht="14.5" customHeight="1">
      <c r="A30" t="s" s="40">
        <v>44</v>
      </c>
      <c r="B30" s="41">
        <v>80026</v>
      </c>
      <c r="C30" s="42">
        <v>0.076</v>
      </c>
      <c r="D30" s="43">
        <v>0.5729</v>
      </c>
      <c r="E30" s="78">
        <v>7333</v>
      </c>
      <c r="F30" s="45">
        <v>4731</v>
      </c>
      <c r="G30" s="45">
        <v>648</v>
      </c>
      <c r="H30" s="64">
        <f>SUM(E30,F30,G30)</f>
        <v>12712</v>
      </c>
      <c r="I30" s="47">
        <v>0.671</v>
      </c>
      <c r="J30" s="59">
        <v>1971</v>
      </c>
      <c r="K30" s="49">
        <v>162</v>
      </c>
      <c r="L30" s="50">
        <f>J30/K30</f>
        <v>12.1666666666667</v>
      </c>
      <c r="M30" s="51">
        <v>51283</v>
      </c>
      <c r="N30" s="52">
        <f>M30/B30</f>
        <v>0.640829230500087</v>
      </c>
    </row>
    <row r="31" ht="14.5" customHeight="1">
      <c r="A31" t="s" s="40">
        <v>45</v>
      </c>
      <c r="B31" s="41">
        <v>43594</v>
      </c>
      <c r="C31" s="75">
        <v>0.2</v>
      </c>
      <c r="D31" s="43">
        <v>0.3317</v>
      </c>
      <c r="E31" s="80">
        <v>3259</v>
      </c>
      <c r="F31" s="45">
        <v>7305</v>
      </c>
      <c r="G31" s="45">
        <v>1284</v>
      </c>
      <c r="H31" s="64">
        <f>SUM(E31,F31,G31)</f>
        <v>11848</v>
      </c>
      <c r="I31" s="69">
        <v>0.5669999999999999</v>
      </c>
      <c r="J31" s="59">
        <v>671</v>
      </c>
      <c r="K31" s="49">
        <v>47</v>
      </c>
      <c r="L31" s="70">
        <f>J31/K31</f>
        <v>14.2765957446809</v>
      </c>
      <c r="M31" s="51">
        <v>50430</v>
      </c>
      <c r="N31" s="60">
        <f>M31/B31</f>
        <v>1.15681057026196</v>
      </c>
    </row>
    <row r="32" ht="14.5" customHeight="1">
      <c r="A32" t="s" s="40">
        <v>46</v>
      </c>
      <c r="B32" s="41">
        <v>54550</v>
      </c>
      <c r="C32" s="53">
        <v>0.121</v>
      </c>
      <c r="D32" s="43">
        <v>0.4156</v>
      </c>
      <c r="E32" s="84">
        <v>7441</v>
      </c>
      <c r="F32" s="45">
        <v>5603</v>
      </c>
      <c r="G32" s="45">
        <v>793</v>
      </c>
      <c r="H32" s="46">
        <f>SUM(E32,F32,G32)</f>
        <v>13837</v>
      </c>
      <c r="I32" s="47">
        <v>0.6870000000000001</v>
      </c>
      <c r="J32" s="59">
        <v>2866</v>
      </c>
      <c r="K32" s="49">
        <v>243</v>
      </c>
      <c r="L32" s="50">
        <f>J32/K32</f>
        <v>11.7942386831276</v>
      </c>
      <c r="M32" s="51">
        <v>51542</v>
      </c>
      <c r="N32" s="63">
        <f>M32/B32</f>
        <v>0.944857928505958</v>
      </c>
    </row>
    <row r="33" ht="14.5" customHeight="1">
      <c r="A33" t="s" s="40">
        <v>47</v>
      </c>
      <c r="B33" s="41">
        <v>40655</v>
      </c>
      <c r="C33" s="53">
        <v>0.132</v>
      </c>
      <c r="D33" s="43">
        <v>0.2913</v>
      </c>
      <c r="E33" s="80">
        <v>3173</v>
      </c>
      <c r="F33" s="45">
        <v>7132</v>
      </c>
      <c r="G33" s="45">
        <v>942</v>
      </c>
      <c r="H33" s="64">
        <f>SUM(E33,F33,G33)</f>
        <v>11247</v>
      </c>
      <c r="I33" s="85">
        <v>0.71</v>
      </c>
      <c r="J33" s="59">
        <v>1070</v>
      </c>
      <c r="K33" s="49">
        <v>79</v>
      </c>
      <c r="L33" s="56">
        <f>J33/K33</f>
        <v>13.5443037974684</v>
      </c>
      <c r="M33" s="51">
        <v>51087</v>
      </c>
      <c r="N33" s="60">
        <f>M33/B33</f>
        <v>1.2565982044029</v>
      </c>
    </row>
    <row r="34" ht="14.5" customHeight="1">
      <c r="A34" t="s" s="40">
        <v>48</v>
      </c>
      <c r="B34" s="41">
        <v>55708</v>
      </c>
      <c r="C34" s="42">
        <v>0.089</v>
      </c>
      <c r="D34" s="43">
        <v>0.3336</v>
      </c>
      <c r="E34" s="80">
        <v>3260</v>
      </c>
      <c r="F34" s="81">
        <v>7739</v>
      </c>
      <c r="G34" s="45">
        <v>1507</v>
      </c>
      <c r="H34" s="64">
        <f>SUM(E34,F34,G34)</f>
        <v>12506</v>
      </c>
      <c r="I34" s="47">
        <v>0.657</v>
      </c>
      <c r="J34" s="59">
        <v>602</v>
      </c>
      <c r="K34" s="49">
        <v>58</v>
      </c>
      <c r="L34" s="50">
        <f>J34/K34</f>
        <v>10.3793103448276</v>
      </c>
      <c r="M34" s="51">
        <v>45729</v>
      </c>
      <c r="N34" s="63">
        <f>M34/B34</f>
        <v>0.820869533998708</v>
      </c>
    </row>
    <row r="35" ht="14.5" customHeight="1">
      <c r="A35" t="s" s="40">
        <v>49</v>
      </c>
      <c r="B35" s="41">
        <v>77935</v>
      </c>
      <c r="C35" s="42">
        <v>0.078</v>
      </c>
      <c r="D35" s="43">
        <v>0.3741</v>
      </c>
      <c r="E35" s="86">
        <v>3791</v>
      </c>
      <c r="F35" s="45">
        <v>6058</v>
      </c>
      <c r="G35" s="45">
        <v>750</v>
      </c>
      <c r="H35" s="62">
        <f>SUM(E35,F35,G35)</f>
        <v>10599</v>
      </c>
      <c r="I35" s="85">
        <v>0.71</v>
      </c>
      <c r="J35" s="48">
        <v>8235</v>
      </c>
      <c r="K35" s="49">
        <v>662</v>
      </c>
      <c r="L35" s="50">
        <f>J35/K35</f>
        <v>12.4395770392749</v>
      </c>
      <c r="M35" s="51">
        <v>51787</v>
      </c>
      <c r="N35" s="52">
        <f>M35/B35</f>
        <v>0.664489638801565</v>
      </c>
    </row>
    <row r="36" ht="14.5" customHeight="1">
      <c r="A36" t="s" s="40">
        <v>50</v>
      </c>
      <c r="B36" s="41">
        <v>47469</v>
      </c>
      <c r="C36" s="53">
        <v>0.178</v>
      </c>
      <c r="D36" s="43">
        <v>0.2978</v>
      </c>
      <c r="E36" s="78">
        <v>2978</v>
      </c>
      <c r="F36" s="76">
        <v>8600</v>
      </c>
      <c r="G36" s="45">
        <v>1094</v>
      </c>
      <c r="H36" s="64">
        <f>SUM(E36,F36,G36)</f>
        <v>12672</v>
      </c>
      <c r="I36" s="47">
        <v>0.621</v>
      </c>
      <c r="J36" s="59">
        <v>1366</v>
      </c>
      <c r="K36" s="49">
        <v>114</v>
      </c>
      <c r="L36" s="50">
        <f>J36/K36</f>
        <v>11.9824561403509</v>
      </c>
      <c r="M36" s="51">
        <v>47008</v>
      </c>
      <c r="N36" s="63">
        <f>M36/B36</f>
        <v>0.990288398744444</v>
      </c>
    </row>
    <row r="37" ht="14.5" customHeight="1">
      <c r="A37" t="s" s="40">
        <v>51</v>
      </c>
      <c r="B37" s="41">
        <v>37203</v>
      </c>
      <c r="C37" s="75">
        <v>0.224</v>
      </c>
      <c r="D37" s="43">
        <v>0.2622</v>
      </c>
      <c r="E37" s="80">
        <v>4144</v>
      </c>
      <c r="F37" s="45">
        <v>7700</v>
      </c>
      <c r="G37" s="45">
        <v>2043</v>
      </c>
      <c r="H37" s="46">
        <f>SUM(E37,F37,G37)</f>
        <v>13887</v>
      </c>
      <c r="I37" s="69">
        <v>0.593</v>
      </c>
      <c r="J37" s="48">
        <v>5686</v>
      </c>
      <c r="K37" s="49">
        <v>497</v>
      </c>
      <c r="L37" s="50">
        <f>J37/K37</f>
        <v>11.4406438631791</v>
      </c>
      <c r="M37" s="51">
        <v>53161</v>
      </c>
      <c r="N37" s="60">
        <f>M37/B37</f>
        <v>1.42894390237346</v>
      </c>
    </row>
    <row r="38" ht="14.5" customHeight="1">
      <c r="A38" t="s" s="40">
        <v>52</v>
      </c>
      <c r="B38" s="41">
        <v>29932</v>
      </c>
      <c r="C38" s="75">
        <v>0.257</v>
      </c>
      <c r="D38" s="43">
        <v>0.2471</v>
      </c>
      <c r="E38" s="80">
        <v>3278</v>
      </c>
      <c r="F38" s="45">
        <v>7910</v>
      </c>
      <c r="G38" s="45">
        <v>1520</v>
      </c>
      <c r="H38" s="64">
        <f>SUM(E38,F38,G38)</f>
        <v>12708</v>
      </c>
      <c r="I38" s="69">
        <v>0.594</v>
      </c>
      <c r="J38" s="59">
        <v>2054</v>
      </c>
      <c r="K38" s="49">
        <v>193</v>
      </c>
      <c r="L38" s="50">
        <f>J38/K38</f>
        <v>10.6424870466321</v>
      </c>
      <c r="M38" s="74">
        <v>39859</v>
      </c>
      <c r="N38" s="60">
        <f>M38/B38</f>
        <v>1.33165174395296</v>
      </c>
    </row>
    <row r="39" ht="14.5" customHeight="1">
      <c r="A39" t="s" s="40">
        <v>53</v>
      </c>
      <c r="B39" s="41">
        <v>60346</v>
      </c>
      <c r="C39" s="53">
        <v>0.121</v>
      </c>
      <c r="D39" s="43">
        <v>0.2879</v>
      </c>
      <c r="E39" s="80">
        <v>3639</v>
      </c>
      <c r="F39" s="45">
        <v>7282</v>
      </c>
      <c r="G39" s="45">
        <v>718</v>
      </c>
      <c r="H39" s="64">
        <f>SUM(E39,F39,G39)</f>
        <v>11639</v>
      </c>
      <c r="I39" s="47">
        <v>0.657</v>
      </c>
      <c r="J39" s="48">
        <v>4379</v>
      </c>
      <c r="K39" s="49">
        <v>342</v>
      </c>
      <c r="L39" s="56">
        <f>J39/K39</f>
        <v>12.8040935672515</v>
      </c>
      <c r="M39" s="51">
        <v>51926</v>
      </c>
      <c r="N39" s="63">
        <f>M39/B39</f>
        <v>0.86047128227223</v>
      </c>
    </row>
    <row r="40" ht="14.5" customHeight="1">
      <c r="A40" t="s" s="40">
        <v>54</v>
      </c>
      <c r="B40" s="41">
        <v>51954</v>
      </c>
      <c r="C40" s="53">
        <v>0.168</v>
      </c>
      <c r="D40" s="43">
        <v>0.4636</v>
      </c>
      <c r="E40" s="80">
        <v>5377</v>
      </c>
      <c r="F40" s="45">
        <v>6590</v>
      </c>
      <c r="G40" s="45">
        <v>1304</v>
      </c>
      <c r="H40" s="46">
        <f>SUM(E40,F40,G40)</f>
        <v>13271</v>
      </c>
      <c r="I40" s="47">
        <v>0.622</v>
      </c>
      <c r="J40" s="59">
        <v>1322</v>
      </c>
      <c r="K40" s="49">
        <v>124</v>
      </c>
      <c r="L40" s="50">
        <f>J40/K40</f>
        <v>10.6612903225806</v>
      </c>
      <c r="M40" s="51">
        <v>48626</v>
      </c>
      <c r="N40" s="63">
        <f>M40/B40</f>
        <v>0.935943334488201</v>
      </c>
    </row>
    <row r="41" ht="14.5" customHeight="1">
      <c r="A41" t="s" s="40">
        <v>55</v>
      </c>
      <c r="B41" s="41">
        <v>124831</v>
      </c>
      <c r="C41" s="42">
        <v>0.061</v>
      </c>
      <c r="D41" s="43">
        <v>0.6541</v>
      </c>
      <c r="E41" s="80">
        <v>12005</v>
      </c>
      <c r="F41" s="45">
        <v>3876</v>
      </c>
      <c r="G41" s="45">
        <v>627</v>
      </c>
      <c r="H41" s="46">
        <f>SUM(E41,F41,G41)</f>
        <v>16508</v>
      </c>
      <c r="I41" s="47">
        <v>0.703</v>
      </c>
      <c r="J41" s="48">
        <v>187797</v>
      </c>
      <c r="K41" s="49">
        <v>16182</v>
      </c>
      <c r="L41" s="50">
        <f>J41/K41</f>
        <v>11.6053021876159</v>
      </c>
      <c r="M41" s="57">
        <v>74057</v>
      </c>
      <c r="N41" s="52">
        <f>M41/B41</f>
        <v>0.593258084930826</v>
      </c>
    </row>
    <row r="42" ht="14.5" customHeight="1">
      <c r="A42" t="s" s="40">
        <v>56</v>
      </c>
      <c r="B42" s="41">
        <v>127610</v>
      </c>
      <c r="C42" s="87">
        <v>0.032</v>
      </c>
      <c r="D42" s="43">
        <v>0.8</v>
      </c>
      <c r="E42" s="84">
        <v>17040</v>
      </c>
      <c r="F42" s="45">
        <v>2757</v>
      </c>
      <c r="G42" s="45">
        <v>262</v>
      </c>
      <c r="H42" s="67">
        <f>SUM(E42,F42,G42)</f>
        <v>20059</v>
      </c>
      <c r="I42" s="47">
        <v>0.664</v>
      </c>
      <c r="J42" s="59">
        <v>2621</v>
      </c>
      <c r="K42" s="49">
        <v>193</v>
      </c>
      <c r="L42" s="56">
        <f>J42/K42</f>
        <v>13.580310880829</v>
      </c>
      <c r="M42" s="57">
        <v>79162</v>
      </c>
      <c r="N42" s="52">
        <f>M42/B42</f>
        <v>0.620343233288927</v>
      </c>
    </row>
    <row r="43" ht="14.5" customHeight="1">
      <c r="A43" t="s" s="40">
        <v>57</v>
      </c>
      <c r="B43" s="41">
        <v>100783</v>
      </c>
      <c r="C43" s="87">
        <v>0.058</v>
      </c>
      <c r="D43" s="43">
        <v>0.5879</v>
      </c>
      <c r="E43" s="80">
        <v>8610</v>
      </c>
      <c r="F43" s="45">
        <v>4395</v>
      </c>
      <c r="G43" s="45">
        <v>541</v>
      </c>
      <c r="H43" s="46">
        <f>SUM(E43,F43,G43)</f>
        <v>13546</v>
      </c>
      <c r="I43" s="47">
        <v>0.701</v>
      </c>
      <c r="J43" s="48">
        <v>11189</v>
      </c>
      <c r="K43" s="49">
        <v>963</v>
      </c>
      <c r="L43" s="50">
        <f>J43/K43</f>
        <v>11.6188992731049</v>
      </c>
      <c r="M43" s="51">
        <v>56116</v>
      </c>
      <c r="N43" s="52">
        <f>M43/B43</f>
        <v>0.556800254011093</v>
      </c>
    </row>
    <row r="44" ht="14.5" customHeight="1">
      <c r="A44" t="s" s="40">
        <v>58</v>
      </c>
      <c r="B44" s="41">
        <v>51521</v>
      </c>
      <c r="C44" s="53">
        <v>0.103</v>
      </c>
      <c r="D44" s="43">
        <v>0.3418</v>
      </c>
      <c r="E44" s="80">
        <v>4112</v>
      </c>
      <c r="F44" s="45">
        <v>6791</v>
      </c>
      <c r="G44" s="45">
        <v>1041</v>
      </c>
      <c r="H44" s="64">
        <f>SUM(E44,F44,G44)</f>
        <v>11944</v>
      </c>
      <c r="I44" s="47">
        <v>0.627</v>
      </c>
      <c r="J44" s="59">
        <v>1975</v>
      </c>
      <c r="K44" s="49">
        <v>176</v>
      </c>
      <c r="L44" s="50">
        <f>J44/K44</f>
        <v>11.2215909090909</v>
      </c>
      <c r="M44" s="51">
        <v>46662</v>
      </c>
      <c r="N44" s="63">
        <f>M44/B44</f>
        <v>0.905688942373013</v>
      </c>
    </row>
    <row r="45" ht="14.5" customHeight="1">
      <c r="A45" t="s" s="40">
        <v>59</v>
      </c>
      <c r="B45" s="41">
        <v>76873</v>
      </c>
      <c r="C45" s="87">
        <v>0.055</v>
      </c>
      <c r="D45" s="43">
        <v>0.394</v>
      </c>
      <c r="E45" s="80">
        <v>4916</v>
      </c>
      <c r="F45" s="45">
        <v>5788</v>
      </c>
      <c r="G45" s="45">
        <v>481</v>
      </c>
      <c r="H45" s="64">
        <f>SUM(E45,F45,G45)</f>
        <v>11185</v>
      </c>
      <c r="I45" s="47">
        <v>0.664</v>
      </c>
      <c r="J45" s="59">
        <v>3590</v>
      </c>
      <c r="K45" s="49">
        <v>280</v>
      </c>
      <c r="L45" s="56">
        <f>J45/K45</f>
        <v>12.8214285714286</v>
      </c>
      <c r="M45" s="51">
        <v>52589</v>
      </c>
      <c r="N45" s="52">
        <f>M45/B45</f>
        <v>0.68410235063026</v>
      </c>
    </row>
    <row r="46" ht="14.5" customHeight="1">
      <c r="A46" t="s" s="40">
        <v>60</v>
      </c>
      <c r="B46" s="41">
        <v>40417</v>
      </c>
      <c r="C46" s="53">
        <v>0.147</v>
      </c>
      <c r="D46" s="43">
        <v>0.2929</v>
      </c>
      <c r="E46" s="79">
        <v>4850</v>
      </c>
      <c r="F46" s="45">
        <v>7857</v>
      </c>
      <c r="G46" s="45">
        <v>2270</v>
      </c>
      <c r="H46" s="46">
        <f>SUM(E46,F46,G46)</f>
        <v>14977</v>
      </c>
      <c r="I46" s="82">
        <v>0.551</v>
      </c>
      <c r="J46" s="59">
        <v>1075</v>
      </c>
      <c r="K46" s="49">
        <v>95</v>
      </c>
      <c r="L46" s="50">
        <f>J46/K46</f>
        <v>11.3157894736842</v>
      </c>
      <c r="M46" s="74">
        <v>43076</v>
      </c>
      <c r="N46" s="60">
        <f>M46/B46</f>
        <v>1.06578914813074</v>
      </c>
    </row>
    <row r="47" ht="14.5" customHeight="1">
      <c r="A47" t="s" s="40">
        <v>61</v>
      </c>
      <c r="B47" s="41">
        <v>56254</v>
      </c>
      <c r="C47" s="53">
        <v>0.145</v>
      </c>
      <c r="D47" s="43">
        <v>0.3953</v>
      </c>
      <c r="E47" s="80">
        <v>4894</v>
      </c>
      <c r="F47" s="45">
        <v>6343</v>
      </c>
      <c r="G47" s="45">
        <v>1065</v>
      </c>
      <c r="H47" s="64">
        <f>SUM(E47,F47,G47)</f>
        <v>12302</v>
      </c>
      <c r="I47" s="47">
        <v>0.6850000000000001</v>
      </c>
      <c r="J47" s="48">
        <v>7062</v>
      </c>
      <c r="K47" s="49">
        <v>655</v>
      </c>
      <c r="L47" s="50">
        <f>J47/K47</f>
        <v>10.781679389313</v>
      </c>
      <c r="M47" s="51">
        <v>52677</v>
      </c>
      <c r="N47" s="63">
        <f>M47/B47</f>
        <v>0.936413410601913</v>
      </c>
    </row>
    <row r="48" ht="14.5" customHeight="1">
      <c r="A48" t="s" s="40">
        <v>62</v>
      </c>
      <c r="B48" s="41">
        <v>78002</v>
      </c>
      <c r="C48" s="42">
        <v>0.062</v>
      </c>
      <c r="D48" s="43">
        <v>0.412</v>
      </c>
      <c r="E48" s="79">
        <v>6463</v>
      </c>
      <c r="F48" s="45">
        <v>6070</v>
      </c>
      <c r="G48" s="45">
        <v>559</v>
      </c>
      <c r="H48" s="64">
        <f>SUM(E48,F48,G48)</f>
        <v>13092</v>
      </c>
      <c r="I48" s="47">
        <v>0.671</v>
      </c>
      <c r="J48" s="48">
        <v>13627</v>
      </c>
      <c r="K48" s="49">
        <v>1222</v>
      </c>
      <c r="L48" s="50">
        <f>J48/K48</f>
        <v>11.1513911620295</v>
      </c>
      <c r="M48" s="51">
        <v>56652</v>
      </c>
      <c r="N48" s="52">
        <f>M48/B48</f>
        <v>0.726289069511038</v>
      </c>
    </row>
    <row r="49" ht="14.5" customHeight="1">
      <c r="A49" t="s" s="40">
        <v>63</v>
      </c>
      <c r="B49" s="41">
        <v>65641</v>
      </c>
      <c r="C49" s="53">
        <v>0.155</v>
      </c>
      <c r="D49" s="43">
        <v>0.584</v>
      </c>
      <c r="E49" s="80">
        <v>8193</v>
      </c>
      <c r="F49" s="45">
        <v>4362</v>
      </c>
      <c r="G49" s="45">
        <v>1207</v>
      </c>
      <c r="H49" s="46">
        <f>SUM(E49,F49,G49)</f>
        <v>13762</v>
      </c>
      <c r="I49" s="47">
        <v>0.664</v>
      </c>
      <c r="J49" s="59">
        <v>3710</v>
      </c>
      <c r="K49" s="49">
        <v>307</v>
      </c>
      <c r="L49" s="50">
        <f>J49/K49</f>
        <v>12.0846905537459</v>
      </c>
      <c r="M49" s="51">
        <v>57123</v>
      </c>
      <c r="N49" s="63">
        <f>M49/B49</f>
        <v>0.870233543059978</v>
      </c>
    </row>
    <row r="50" ht="14.5" customHeight="1">
      <c r="A50" t="s" s="40">
        <v>64</v>
      </c>
      <c r="B50" s="41">
        <v>33575</v>
      </c>
      <c r="C50" s="75">
        <v>0.238</v>
      </c>
      <c r="D50" s="43">
        <v>0.2775</v>
      </c>
      <c r="E50" s="80">
        <v>3153</v>
      </c>
      <c r="F50" s="45">
        <v>7554</v>
      </c>
      <c r="G50" s="45">
        <v>1260</v>
      </c>
      <c r="H50" s="64">
        <f>SUM(E50,F50,G50)</f>
        <v>11967</v>
      </c>
      <c r="I50" s="47">
        <v>0.668</v>
      </c>
      <c r="J50" s="59">
        <v>1321</v>
      </c>
      <c r="K50" s="49">
        <v>118</v>
      </c>
      <c r="L50" s="50">
        <f>J50/K50</f>
        <v>11.1949152542373</v>
      </c>
      <c r="M50" s="51">
        <v>47632</v>
      </c>
      <c r="N50" s="60">
        <f>M50/B50</f>
        <v>1.41867460908414</v>
      </c>
    </row>
    <row r="51" ht="14.5" customHeight="1">
      <c r="A51" t="s" s="40">
        <v>65</v>
      </c>
      <c r="B51" s="41">
        <v>54520</v>
      </c>
      <c r="C51" s="53">
        <v>0.102</v>
      </c>
      <c r="D51" s="43">
        <v>0.2695</v>
      </c>
      <c r="E51" s="80">
        <v>3810</v>
      </c>
      <c r="F51" s="72">
        <v>6475</v>
      </c>
      <c r="G51" s="45">
        <v>999</v>
      </c>
      <c r="H51" s="64">
        <f>SUM(E51,F51,G51)</f>
        <v>11284</v>
      </c>
      <c r="I51" s="47">
        <v>0.663</v>
      </c>
      <c r="J51" s="59">
        <v>2448</v>
      </c>
      <c r="K51" s="49">
        <v>217</v>
      </c>
      <c r="L51" s="50">
        <f>J51/K51</f>
        <v>11.2811059907834</v>
      </c>
      <c r="M51" s="74">
        <v>43051</v>
      </c>
      <c r="N51" s="63">
        <f>M51/B51</f>
        <v>0.78963683052091</v>
      </c>
    </row>
    <row r="52" ht="14.5" customHeight="1">
      <c r="A52" t="s" s="40">
        <v>66</v>
      </c>
      <c r="B52" s="41">
        <v>70537</v>
      </c>
      <c r="C52" s="42">
        <v>0.08799999999999999</v>
      </c>
      <c r="D52" s="43">
        <v>0.3885</v>
      </c>
      <c r="E52" s="80">
        <v>5444</v>
      </c>
      <c r="F52" s="45">
        <v>6033</v>
      </c>
      <c r="G52" s="45">
        <v>639</v>
      </c>
      <c r="H52" s="64">
        <f>SUM(E52,F52,G52)</f>
        <v>12116</v>
      </c>
      <c r="I52" s="47">
        <v>0.648</v>
      </c>
      <c r="J52" s="48">
        <v>5408</v>
      </c>
      <c r="K52" s="49">
        <v>460</v>
      </c>
      <c r="L52" s="50">
        <f>J52/K52</f>
        <v>11.7565217391304</v>
      </c>
      <c r="M52" s="51">
        <v>52460</v>
      </c>
      <c r="N52" s="52">
        <f>M52/B52</f>
        <v>0.743723152388108</v>
      </c>
    </row>
    <row r="53" ht="14.5" customHeight="1">
      <c r="A53" t="s" s="40">
        <v>67</v>
      </c>
      <c r="B53" s="41">
        <v>93994</v>
      </c>
      <c r="C53" s="87">
        <v>0.052</v>
      </c>
      <c r="D53" s="43">
        <v>0.8</v>
      </c>
      <c r="E53" s="78">
        <v>9046</v>
      </c>
      <c r="F53" s="45">
        <v>3086</v>
      </c>
      <c r="G53" s="45">
        <v>611</v>
      </c>
      <c r="H53" s="64">
        <f>SUM(E53,F53,G53)</f>
        <v>12743</v>
      </c>
      <c r="I53" s="47">
        <v>0.675</v>
      </c>
      <c r="J53" s="59">
        <v>2677</v>
      </c>
      <c r="K53" s="49">
        <v>246</v>
      </c>
      <c r="L53" s="50">
        <f>J53/K53</f>
        <v>10.8821138211382</v>
      </c>
      <c r="M53" s="51">
        <v>50075</v>
      </c>
      <c r="N53" s="52">
        <f>M53/B53</f>
        <v>0.532746771070494</v>
      </c>
    </row>
    <row r="54" ht="14.5" customHeight="1">
      <c r="A54" t="s" s="40">
        <v>68</v>
      </c>
      <c r="B54" s="41">
        <v>36554</v>
      </c>
      <c r="C54" s="75">
        <v>0.209</v>
      </c>
      <c r="D54" s="43">
        <v>0.3615</v>
      </c>
      <c r="E54" s="78">
        <v>3736</v>
      </c>
      <c r="F54" s="81">
        <v>7058</v>
      </c>
      <c r="G54" s="45">
        <v>1376</v>
      </c>
      <c r="H54" s="64">
        <f>SUM(E54,F54,G54)</f>
        <v>12170</v>
      </c>
      <c r="I54" s="47">
        <v>0.611</v>
      </c>
      <c r="J54" s="59">
        <v>1542</v>
      </c>
      <c r="K54" s="49">
        <v>154</v>
      </c>
      <c r="L54" s="50">
        <f>J54/K54</f>
        <v>10.012987012987</v>
      </c>
      <c r="M54" s="74">
        <v>40432</v>
      </c>
      <c r="N54" s="60">
        <f>M54/B54</f>
        <v>1.10608962083493</v>
      </c>
    </row>
    <row r="55" ht="14.5" customHeight="1">
      <c r="A55" t="s" s="40">
        <v>69</v>
      </c>
      <c r="B55" s="41">
        <v>67398</v>
      </c>
      <c r="C55" s="42">
        <v>0.064</v>
      </c>
      <c r="D55" s="43">
        <v>0.3446</v>
      </c>
      <c r="E55" s="80">
        <v>4403</v>
      </c>
      <c r="F55" s="45">
        <v>6674</v>
      </c>
      <c r="G55" s="45">
        <v>693</v>
      </c>
      <c r="H55" s="64">
        <f>SUM(E55,F55,G55)</f>
        <v>11770</v>
      </c>
      <c r="I55" s="47">
        <v>0.6919999999999999</v>
      </c>
      <c r="J55" s="59">
        <v>3001</v>
      </c>
      <c r="K55" s="49">
        <v>213</v>
      </c>
      <c r="L55" s="70">
        <f>J55/K55</f>
        <v>14.0892018779343</v>
      </c>
      <c r="M55" s="51">
        <v>51584</v>
      </c>
      <c r="N55" s="52">
        <f>M55/B55</f>
        <v>0.76536395738746</v>
      </c>
    </row>
    <row r="56" ht="14.5" customHeight="1">
      <c r="A56" t="s" s="40">
        <v>70</v>
      </c>
      <c r="B56" s="41">
        <v>42669</v>
      </c>
      <c r="C56" s="53">
        <v>0.139</v>
      </c>
      <c r="D56" s="43">
        <v>0.3058</v>
      </c>
      <c r="E56" s="86">
        <v>2560</v>
      </c>
      <c r="F56" s="45">
        <v>7557</v>
      </c>
      <c r="G56" s="45">
        <v>1135</v>
      </c>
      <c r="H56" s="64">
        <f>SUM(E56,F56,G56)</f>
        <v>11252</v>
      </c>
      <c r="I56" s="47">
        <v>0.654</v>
      </c>
      <c r="J56" s="48">
        <v>4960</v>
      </c>
      <c r="K56" s="49">
        <v>444</v>
      </c>
      <c r="L56" s="50">
        <f>J56/K56</f>
        <v>11.1711711711712</v>
      </c>
      <c r="M56" s="74">
        <v>41088</v>
      </c>
      <c r="N56" s="63">
        <f>M56/B56</f>
        <v>0.962947338817408</v>
      </c>
    </row>
    <row r="57" ht="14.5" customHeight="1">
      <c r="A57" t="s" s="40">
        <v>71</v>
      </c>
      <c r="B57" s="41">
        <v>56287</v>
      </c>
      <c r="C57" s="53">
        <v>0.152</v>
      </c>
      <c r="D57" s="43">
        <v>0.2743</v>
      </c>
      <c r="E57" s="80">
        <v>4001</v>
      </c>
      <c r="F57" s="45">
        <v>6801</v>
      </c>
      <c r="G57" s="45">
        <v>1090</v>
      </c>
      <c r="H57" s="64">
        <f>SUM(E57,F57,G57)</f>
        <v>11892</v>
      </c>
      <c r="I57" s="47">
        <v>0.656</v>
      </c>
      <c r="J57" s="48">
        <v>19564</v>
      </c>
      <c r="K57" s="49">
        <v>1556</v>
      </c>
      <c r="L57" s="50">
        <f>J57/K57</f>
        <v>12.573264781491</v>
      </c>
      <c r="M57" s="51">
        <v>53111</v>
      </c>
      <c r="N57" s="63">
        <f>M57/B57</f>
        <v>0.943574892959298</v>
      </c>
    </row>
    <row r="58" ht="14.5" customHeight="1">
      <c r="A58" t="s" s="40">
        <v>72</v>
      </c>
      <c r="B58" s="41">
        <v>89830</v>
      </c>
      <c r="C58" s="87">
        <v>0.053</v>
      </c>
      <c r="D58" s="43">
        <v>0.4626</v>
      </c>
      <c r="E58" s="80">
        <v>5124</v>
      </c>
      <c r="F58" s="45">
        <v>5327</v>
      </c>
      <c r="G58" s="45">
        <v>538</v>
      </c>
      <c r="H58" s="62">
        <f>SUM(E58,F58,G58)</f>
        <v>10989</v>
      </c>
      <c r="I58" s="85">
        <v>0.715</v>
      </c>
      <c r="J58" s="48">
        <v>17727</v>
      </c>
      <c r="K58" s="49">
        <v>1313</v>
      </c>
      <c r="L58" s="56">
        <f>J58/K58</f>
        <v>13.5011424219345</v>
      </c>
      <c r="M58" s="51">
        <v>52890</v>
      </c>
      <c r="N58" s="52">
        <f>M58/B58</f>
        <v>0.588778804408327</v>
      </c>
    </row>
    <row r="59" ht="14.5" customHeight="1">
      <c r="A59" t="s" s="40">
        <v>73</v>
      </c>
      <c r="B59" s="41">
        <v>46679</v>
      </c>
      <c r="C59" s="75">
        <v>0.283</v>
      </c>
      <c r="D59" s="43">
        <v>0.3537</v>
      </c>
      <c r="E59" s="80">
        <v>5099</v>
      </c>
      <c r="F59" s="45">
        <v>6738</v>
      </c>
      <c r="G59" s="45">
        <v>1124</v>
      </c>
      <c r="H59" s="64">
        <f>SUM(E59,F59,G59)</f>
        <v>12961</v>
      </c>
      <c r="I59" s="47">
        <v>0.657</v>
      </c>
      <c r="J59" s="48">
        <v>6440</v>
      </c>
      <c r="K59" s="49">
        <v>544</v>
      </c>
      <c r="L59" s="50">
        <f>J59/K59</f>
        <v>11.8382352941176</v>
      </c>
      <c r="M59" s="51">
        <v>50170</v>
      </c>
      <c r="N59" s="60">
        <f>M59/B59</f>
        <v>1.07478737762163</v>
      </c>
    </row>
    <row r="60" ht="14.5" customHeight="1">
      <c r="A60" t="s" s="40">
        <v>74</v>
      </c>
      <c r="B60" s="41">
        <v>70307</v>
      </c>
      <c r="C60" s="42">
        <v>0.091</v>
      </c>
      <c r="D60" s="43">
        <v>0.4279</v>
      </c>
      <c r="E60" s="80">
        <v>5174</v>
      </c>
      <c r="F60" s="45">
        <v>4911</v>
      </c>
      <c r="G60" s="45">
        <v>763</v>
      </c>
      <c r="H60" s="62">
        <f>SUM(E60,F60,G60)</f>
        <v>10848</v>
      </c>
      <c r="I60" s="47">
        <v>0.6820000000000001</v>
      </c>
      <c r="J60" s="48">
        <v>51523</v>
      </c>
      <c r="K60" s="49">
        <v>3738</v>
      </c>
      <c r="L60" s="56">
        <f>J60/K60</f>
        <v>13.7835741037988</v>
      </c>
      <c r="M60" s="51">
        <v>50783</v>
      </c>
      <c r="N60" s="52">
        <f>M60/B60</f>
        <v>0.722303611304707</v>
      </c>
    </row>
    <row r="61" ht="14.5" customHeight="1">
      <c r="A61" t="s" s="40">
        <v>75</v>
      </c>
      <c r="B61" s="41">
        <v>37952</v>
      </c>
      <c r="C61" s="53">
        <v>0.181</v>
      </c>
      <c r="D61" s="43">
        <v>0.2253</v>
      </c>
      <c r="E61" s="80">
        <v>1734</v>
      </c>
      <c r="F61" s="45">
        <v>8047</v>
      </c>
      <c r="G61" s="45">
        <v>1340</v>
      </c>
      <c r="H61" s="64">
        <f>SUM(E61,F61,G61)</f>
        <v>11121</v>
      </c>
      <c r="I61" s="47">
        <v>0.675</v>
      </c>
      <c r="J61" s="48">
        <v>7455</v>
      </c>
      <c r="K61" s="49">
        <v>578</v>
      </c>
      <c r="L61" s="56">
        <f>J61/K61</f>
        <v>12.8979238754325</v>
      </c>
      <c r="M61" s="51">
        <v>50930</v>
      </c>
      <c r="N61" s="60">
        <f>M61/B61</f>
        <v>1.34195826306914</v>
      </c>
    </row>
    <row r="62" ht="14.5" customHeight="1">
      <c r="A62" t="s" s="40">
        <v>76</v>
      </c>
      <c r="B62" s="41">
        <v>48587</v>
      </c>
      <c r="C62" s="53">
        <v>0.101</v>
      </c>
      <c r="D62" s="43">
        <v>0.8</v>
      </c>
      <c r="E62" s="78">
        <v>10332</v>
      </c>
      <c r="F62" s="76">
        <v>7589</v>
      </c>
      <c r="G62" s="45">
        <v>2072</v>
      </c>
      <c r="H62" s="46">
        <f>SUM(E62,F62,G62)</f>
        <v>19993</v>
      </c>
      <c r="I62" s="47">
        <v>0.628</v>
      </c>
      <c r="J62" s="59">
        <v>205</v>
      </c>
      <c r="K62" s="49">
        <v>30</v>
      </c>
      <c r="L62" s="70">
        <f>J62/K62</f>
        <v>6.83333333333333</v>
      </c>
      <c r="M62" s="51">
        <v>46118</v>
      </c>
      <c r="N62" s="63">
        <f>M62/B62</f>
        <v>0.949183938090436</v>
      </c>
    </row>
    <row r="63" ht="14.5" customHeight="1">
      <c r="A63" t="s" s="40">
        <v>77</v>
      </c>
      <c r="B63" s="41">
        <v>39030</v>
      </c>
      <c r="C63" s="75">
        <v>0.236</v>
      </c>
      <c r="D63" s="43">
        <v>0.2053</v>
      </c>
      <c r="E63" s="79">
        <v>3100</v>
      </c>
      <c r="F63" s="45">
        <v>7993</v>
      </c>
      <c r="G63" s="45">
        <v>2130</v>
      </c>
      <c r="H63" s="64">
        <f>SUM(E63,F63,G63)</f>
        <v>13223</v>
      </c>
      <c r="I63" s="47">
        <v>0.667</v>
      </c>
      <c r="J63" s="48">
        <v>4372</v>
      </c>
      <c r="K63" s="49">
        <v>344</v>
      </c>
      <c r="L63" s="73">
        <f>J63/K63</f>
        <v>12.7093023255814</v>
      </c>
      <c r="M63" s="51">
        <v>50305</v>
      </c>
      <c r="N63" s="60">
        <f>M63/B63</f>
        <v>1.28888034844991</v>
      </c>
    </row>
    <row r="64" ht="14.5" customHeight="1">
      <c r="A64" t="s" s="40">
        <v>78</v>
      </c>
      <c r="B64" s="41">
        <v>73991</v>
      </c>
      <c r="C64" s="53">
        <v>0.105</v>
      </c>
      <c r="D64" s="43">
        <v>0.3964</v>
      </c>
      <c r="E64" s="80">
        <v>4882</v>
      </c>
      <c r="F64" s="45">
        <v>5854</v>
      </c>
      <c r="G64" s="45">
        <v>739</v>
      </c>
      <c r="H64" s="64">
        <f>SUM(E64,F64,G64)</f>
        <v>11475</v>
      </c>
      <c r="I64" s="47">
        <v>0.681</v>
      </c>
      <c r="J64" s="48">
        <v>5332</v>
      </c>
      <c r="K64" s="49">
        <v>458</v>
      </c>
      <c r="L64" s="50">
        <f>J64/K64</f>
        <v>11.6419213973799</v>
      </c>
      <c r="M64" s="51">
        <v>54583</v>
      </c>
      <c r="N64" s="52">
        <f>M64/B64</f>
        <v>0.73769782811423</v>
      </c>
    </row>
    <row r="65" ht="14.5" customHeight="1">
      <c r="A65" t="s" s="40">
        <v>79</v>
      </c>
      <c r="B65" s="41">
        <v>63982</v>
      </c>
      <c r="C65" s="53">
        <v>0.124</v>
      </c>
      <c r="D65" s="43">
        <v>0.3407</v>
      </c>
      <c r="E65" s="80">
        <v>5530</v>
      </c>
      <c r="F65" s="45">
        <v>7319</v>
      </c>
      <c r="G65" s="45">
        <v>1007</v>
      </c>
      <c r="H65" s="46">
        <f>SUM(E65,F65,G65)</f>
        <v>13856</v>
      </c>
      <c r="I65" s="69">
        <v>0.591</v>
      </c>
      <c r="J65" s="59">
        <v>829</v>
      </c>
      <c r="K65" s="49">
        <v>78</v>
      </c>
      <c r="L65" s="50">
        <f>J65/K65</f>
        <v>10.6282051282051</v>
      </c>
      <c r="M65" s="51">
        <v>47421</v>
      </c>
      <c r="N65" s="52">
        <f>M65/B65</f>
        <v>0.741161576693445</v>
      </c>
    </row>
    <row r="66" ht="14.5" customHeight="1">
      <c r="A66" t="s" s="40">
        <v>80</v>
      </c>
      <c r="B66" s="41">
        <v>94274</v>
      </c>
      <c r="C66" s="87">
        <v>0.051</v>
      </c>
      <c r="D66" s="43">
        <v>0.4139</v>
      </c>
      <c r="E66" s="86">
        <v>3896</v>
      </c>
      <c r="F66" s="45">
        <v>6020</v>
      </c>
      <c r="G66" s="45">
        <v>615</v>
      </c>
      <c r="H66" s="62">
        <f>SUM(E66,F66,G66)</f>
        <v>10531</v>
      </c>
      <c r="I66" s="47">
        <v>0.672</v>
      </c>
      <c r="J66" s="48">
        <v>4477</v>
      </c>
      <c r="K66" s="49">
        <v>346</v>
      </c>
      <c r="L66" s="56">
        <f>J66/K66</f>
        <v>12.9393063583815</v>
      </c>
      <c r="M66" s="51">
        <v>55137</v>
      </c>
      <c r="N66" s="52">
        <f>M66/B66</f>
        <v>0.584859027939835</v>
      </c>
    </row>
    <row r="67" ht="14.5" customHeight="1">
      <c r="A67" t="s" s="40">
        <v>81</v>
      </c>
      <c r="B67" s="41">
        <v>66987</v>
      </c>
      <c r="C67" s="42">
        <v>0.08400000000000001</v>
      </c>
      <c r="D67" s="43">
        <v>0.3703</v>
      </c>
      <c r="E67" s="80">
        <v>4376</v>
      </c>
      <c r="F67" s="45">
        <v>6871</v>
      </c>
      <c r="G67" s="45">
        <v>672</v>
      </c>
      <c r="H67" s="64">
        <f>SUM(E67,F67,G67)</f>
        <v>11919</v>
      </c>
      <c r="I67" s="47">
        <v>0.678</v>
      </c>
      <c r="J67" s="59">
        <v>2227</v>
      </c>
      <c r="K67" s="49">
        <v>173</v>
      </c>
      <c r="L67" s="56">
        <f>J67/K67</f>
        <v>12.8728323699422</v>
      </c>
      <c r="M67" s="51">
        <v>49478</v>
      </c>
      <c r="N67" s="52">
        <f>M67/B67</f>
        <v>0.738620926448415</v>
      </c>
    </row>
    <row r="68" ht="14.5" customHeight="1">
      <c r="A68" t="s" s="40">
        <v>82</v>
      </c>
      <c r="B68" s="41">
        <v>53711</v>
      </c>
      <c r="C68" s="42">
        <v>0.098</v>
      </c>
      <c r="D68" s="43">
        <v>0.7835</v>
      </c>
      <c r="E68" s="80">
        <v>11040</v>
      </c>
      <c r="F68" s="45">
        <v>3386</v>
      </c>
      <c r="G68" s="45">
        <v>1251</v>
      </c>
      <c r="H68" s="46">
        <f>SUM(E68,F68,G68)</f>
        <v>15677</v>
      </c>
      <c r="I68" s="47">
        <v>0.616</v>
      </c>
      <c r="J68" s="59">
        <v>1136</v>
      </c>
      <c r="K68" s="49">
        <v>92</v>
      </c>
      <c r="L68" s="50">
        <f>J68/K68</f>
        <v>12.3478260869565</v>
      </c>
      <c r="M68" s="51">
        <v>51873</v>
      </c>
      <c r="N68" s="63">
        <f>M68/B68</f>
        <v>0.965779821638026</v>
      </c>
    </row>
    <row r="69" ht="14.5" customHeight="1">
      <c r="A69" t="s" s="40">
        <v>83</v>
      </c>
      <c r="B69" s="41">
        <v>32888</v>
      </c>
      <c r="C69" s="75">
        <v>0.255</v>
      </c>
      <c r="D69" s="43">
        <v>0.1692</v>
      </c>
      <c r="E69" s="80">
        <v>1974</v>
      </c>
      <c r="F69" s="45">
        <v>8750</v>
      </c>
      <c r="G69" s="45">
        <v>1953</v>
      </c>
      <c r="H69" s="64">
        <f>SUM(E69,F69,G69)</f>
        <v>12677</v>
      </c>
      <c r="I69" s="47">
        <v>0.63</v>
      </c>
      <c r="J69" s="59">
        <v>3254</v>
      </c>
      <c r="K69" s="49">
        <v>303</v>
      </c>
      <c r="L69" s="50">
        <f>J69/K69</f>
        <v>10.7392739273927</v>
      </c>
      <c r="M69" s="51">
        <v>49864</v>
      </c>
      <c r="N69" s="60">
        <f>M69/B69</f>
        <v>1.51617611286792</v>
      </c>
    </row>
    <row r="70" ht="14.5" customHeight="1">
      <c r="A70" t="s" s="40">
        <v>84</v>
      </c>
      <c r="B70" s="41">
        <v>42632</v>
      </c>
      <c r="C70" s="75">
        <v>0.274</v>
      </c>
      <c r="D70" s="43">
        <v>0.392</v>
      </c>
      <c r="E70" s="80">
        <v>4985</v>
      </c>
      <c r="F70" s="45">
        <v>5546</v>
      </c>
      <c r="G70" s="45">
        <v>400</v>
      </c>
      <c r="H70" s="62">
        <f>SUM(E70,F70,G70)</f>
        <v>10931</v>
      </c>
      <c r="I70" s="88">
        <v>0.767</v>
      </c>
      <c r="J70" s="59">
        <v>522</v>
      </c>
      <c r="K70" s="49">
        <v>45</v>
      </c>
      <c r="L70" s="50">
        <f>J70/K70</f>
        <v>11.6</v>
      </c>
      <c r="M70" s="51">
        <v>46900</v>
      </c>
      <c r="N70" s="60">
        <f>M70/B70</f>
        <v>1.10011259148058</v>
      </c>
    </row>
    <row r="71" ht="14.5" customHeight="1">
      <c r="A71" t="s" s="40">
        <v>85</v>
      </c>
      <c r="B71" s="41">
        <v>142299</v>
      </c>
      <c r="C71" s="87">
        <v>0.034</v>
      </c>
      <c r="D71" s="43">
        <v>0.5466</v>
      </c>
      <c r="E71" s="84">
        <v>11161</v>
      </c>
      <c r="F71" s="45">
        <v>4582</v>
      </c>
      <c r="G71" s="45">
        <v>364</v>
      </c>
      <c r="H71" s="46">
        <f>SUM(E71,F71,G71)</f>
        <v>16107</v>
      </c>
      <c r="I71" s="47">
        <v>0.694</v>
      </c>
      <c r="J71" s="48">
        <v>82238</v>
      </c>
      <c r="K71" s="49">
        <v>7458</v>
      </c>
      <c r="L71" s="50">
        <f>J71/K71</f>
        <v>11.0268168409761</v>
      </c>
      <c r="M71" s="57">
        <v>70831</v>
      </c>
      <c r="N71" s="52">
        <f>M71/B71</f>
        <v>0.497761755177478</v>
      </c>
    </row>
    <row r="72" ht="14.5" customHeight="1">
      <c r="A72" t="s" s="40">
        <v>86</v>
      </c>
      <c r="B72" s="41">
        <v>60975</v>
      </c>
      <c r="C72" s="53">
        <v>0.118</v>
      </c>
      <c r="D72" s="43">
        <v>0.5406</v>
      </c>
      <c r="E72" s="78">
        <v>7420</v>
      </c>
      <c r="F72" s="45">
        <v>4748</v>
      </c>
      <c r="G72" s="45">
        <v>858</v>
      </c>
      <c r="H72" s="64">
        <f>SUM(E72,F72,G72)</f>
        <v>13026</v>
      </c>
      <c r="I72" s="47">
        <v>0.659</v>
      </c>
      <c r="J72" s="48">
        <v>4906</v>
      </c>
      <c r="K72" s="49">
        <v>444</v>
      </c>
      <c r="L72" s="50">
        <f>J72/K72</f>
        <v>11.0495495495495</v>
      </c>
      <c r="M72" s="51">
        <v>50855</v>
      </c>
      <c r="N72" s="63">
        <f>M72/B72</f>
        <v>0.834030340303403</v>
      </c>
    </row>
    <row r="73" ht="14.5" customHeight="1">
      <c r="A73" t="s" s="40">
        <v>87</v>
      </c>
      <c r="B73" s="41">
        <v>44303</v>
      </c>
      <c r="C73" s="53">
        <v>0.164</v>
      </c>
      <c r="D73" s="43">
        <v>0.2561</v>
      </c>
      <c r="E73" s="80">
        <v>2190</v>
      </c>
      <c r="F73" s="81">
        <v>8047</v>
      </c>
      <c r="G73" s="45">
        <v>1164</v>
      </c>
      <c r="H73" s="64">
        <f>SUM(E73,F73,G73)</f>
        <v>11401</v>
      </c>
      <c r="I73" s="47">
        <v>0.663</v>
      </c>
      <c r="J73" s="59">
        <v>1551</v>
      </c>
      <c r="K73" s="49">
        <v>140</v>
      </c>
      <c r="L73" s="50">
        <f>J73/K73</f>
        <v>11.0785714285714</v>
      </c>
      <c r="M73" s="51">
        <v>46402</v>
      </c>
      <c r="N73" s="60">
        <f>M73/B73</f>
        <v>1.04737828138049</v>
      </c>
    </row>
    <row r="74" ht="14.5" customHeight="1">
      <c r="A74" t="s" s="40">
        <v>88</v>
      </c>
      <c r="B74" s="41">
        <v>46409</v>
      </c>
      <c r="C74" s="53">
        <v>0.195</v>
      </c>
      <c r="D74" s="43">
        <v>0.3668</v>
      </c>
      <c r="E74" s="80">
        <v>4665</v>
      </c>
      <c r="F74" s="45">
        <v>6781</v>
      </c>
      <c r="G74" s="45">
        <v>1676</v>
      </c>
      <c r="H74" s="64">
        <f>SUM(E74,F74,G74)</f>
        <v>13122</v>
      </c>
      <c r="I74" s="47">
        <v>0.619</v>
      </c>
      <c r="J74" s="48">
        <v>8286</v>
      </c>
      <c r="K74" s="49">
        <v>690</v>
      </c>
      <c r="L74" s="50">
        <f>J74/K74</f>
        <v>12.0086956521739</v>
      </c>
      <c r="M74" s="51">
        <v>47110</v>
      </c>
      <c r="N74" s="60">
        <f>M74/B74</f>
        <v>1.01510482880476</v>
      </c>
    </row>
    <row r="75" ht="14.5" customHeight="1">
      <c r="A75" t="s" s="40">
        <v>89</v>
      </c>
      <c r="B75" s="41">
        <v>57895</v>
      </c>
      <c r="C75" s="42">
        <v>0.066</v>
      </c>
      <c r="D75" s="43">
        <v>0.4738</v>
      </c>
      <c r="E75" s="78">
        <v>6032</v>
      </c>
      <c r="F75" s="45">
        <v>5733</v>
      </c>
      <c r="G75" s="45">
        <v>964</v>
      </c>
      <c r="H75" s="64">
        <f>SUM(E75,F75,G75)</f>
        <v>12729</v>
      </c>
      <c r="I75" s="69">
        <v>0.607</v>
      </c>
      <c r="J75" s="59">
        <v>1743</v>
      </c>
      <c r="K75" s="49">
        <v>136</v>
      </c>
      <c r="L75" s="56">
        <f>J75/K75</f>
        <v>12.8161764705882</v>
      </c>
      <c r="M75" s="74">
        <v>43840</v>
      </c>
      <c r="N75" s="52">
        <f>M75/B75</f>
        <v>0.757232921668538</v>
      </c>
    </row>
    <row r="76" ht="14.5" customHeight="1">
      <c r="A76" t="s" s="40">
        <v>90</v>
      </c>
      <c r="B76" s="41">
        <v>81493</v>
      </c>
      <c r="C76" s="42">
        <v>0.08</v>
      </c>
      <c r="D76" s="43">
        <v>0.3611</v>
      </c>
      <c r="E76" s="79">
        <v>5874</v>
      </c>
      <c r="F76" s="45">
        <v>6909</v>
      </c>
      <c r="G76" s="45">
        <v>804</v>
      </c>
      <c r="H76" s="46">
        <f>SUM(E76,F76,G76)</f>
        <v>13587</v>
      </c>
      <c r="I76" s="47">
        <v>0.657</v>
      </c>
      <c r="J76" s="48">
        <v>7723</v>
      </c>
      <c r="K76" s="49">
        <v>596</v>
      </c>
      <c r="L76" s="56">
        <f>J76/K76</f>
        <v>12.9580536912752</v>
      </c>
      <c r="M76" s="57">
        <v>72275</v>
      </c>
      <c r="N76" s="63">
        <f>M76/B76</f>
        <v>0.8868859902077481</v>
      </c>
    </row>
    <row r="77" ht="14.5" customHeight="1">
      <c r="A77" t="s" s="40">
        <v>91</v>
      </c>
      <c r="B77" s="41">
        <v>88046</v>
      </c>
      <c r="C77" s="42">
        <v>0.064</v>
      </c>
      <c r="D77" s="43">
        <v>0.2755</v>
      </c>
      <c r="E77" s="80">
        <v>3402</v>
      </c>
      <c r="F77" s="45">
        <v>7589</v>
      </c>
      <c r="G77" s="45">
        <v>691</v>
      </c>
      <c r="H77" s="64">
        <f>SUM(E77,F77,G77)</f>
        <v>11682</v>
      </c>
      <c r="I77" s="47">
        <v>0.6909999999999999</v>
      </c>
      <c r="J77" s="59">
        <v>3724</v>
      </c>
      <c r="K77" s="49">
        <v>285</v>
      </c>
      <c r="L77" s="56">
        <f>J77/K77</f>
        <v>13.0666666666667</v>
      </c>
      <c r="M77" s="83">
        <v>59869</v>
      </c>
      <c r="N77" s="52">
        <f>M77/B77</f>
        <v>0.679974104445404</v>
      </c>
    </row>
    <row r="78" ht="14.5" customHeight="1">
      <c r="A78" t="s" s="40">
        <v>92</v>
      </c>
      <c r="B78" s="41">
        <v>34371</v>
      </c>
      <c r="C78" s="75">
        <v>0.239</v>
      </c>
      <c r="D78" s="43">
        <v>0.2185</v>
      </c>
      <c r="E78" s="79">
        <v>3366</v>
      </c>
      <c r="F78" s="45">
        <v>7909</v>
      </c>
      <c r="G78" s="45">
        <v>1568</v>
      </c>
      <c r="H78" s="64">
        <f>SUM(E78,F78,G78)</f>
        <v>12843</v>
      </c>
      <c r="I78" s="69">
        <v>0.599</v>
      </c>
      <c r="J78" s="59">
        <v>1942</v>
      </c>
      <c r="K78" s="49">
        <v>176</v>
      </c>
      <c r="L78" s="50">
        <f>J78/K78</f>
        <v>11.0340909090909</v>
      </c>
      <c r="M78" s="51">
        <v>45514</v>
      </c>
      <c r="N78" s="60">
        <f>M78/B78</f>
        <v>1.32419772482616</v>
      </c>
    </row>
    <row r="79" ht="14.5" customHeight="1">
      <c r="A79" t="s" s="40">
        <v>93</v>
      </c>
      <c r="B79" s="41">
        <v>64237</v>
      </c>
      <c r="C79" s="53">
        <v>0.114</v>
      </c>
      <c r="D79" s="43">
        <v>0.5162</v>
      </c>
      <c r="E79" s="80">
        <v>9031</v>
      </c>
      <c r="F79" s="45">
        <v>5882</v>
      </c>
      <c r="G79" s="45">
        <v>993</v>
      </c>
      <c r="H79" s="46">
        <f>SUM(E79,F79,G79)</f>
        <v>15906</v>
      </c>
      <c r="I79" s="47">
        <v>0.625</v>
      </c>
      <c r="J79" s="59">
        <v>1064</v>
      </c>
      <c r="K79" s="49">
        <v>101</v>
      </c>
      <c r="L79" s="50">
        <f>J79/K79</f>
        <v>10.5346534653465</v>
      </c>
      <c r="M79" s="51">
        <v>45572</v>
      </c>
      <c r="N79" s="52">
        <f>M79/B79</f>
        <v>0.709435372137553</v>
      </c>
    </row>
    <row r="80" ht="14.5" customHeight="1">
      <c r="A80" t="s" s="40">
        <v>94</v>
      </c>
      <c r="B80" s="41">
        <v>43207</v>
      </c>
      <c r="C80" s="53">
        <v>0.19</v>
      </c>
      <c r="D80" s="43">
        <v>0.3996</v>
      </c>
      <c r="E80" s="84">
        <v>7838</v>
      </c>
      <c r="F80" s="45">
        <v>6345</v>
      </c>
      <c r="G80" s="45">
        <v>1178</v>
      </c>
      <c r="H80" s="46">
        <f>SUM(E80,F80,G80)</f>
        <v>15361</v>
      </c>
      <c r="I80" s="47">
        <v>0.68</v>
      </c>
      <c r="J80" s="59">
        <v>4215</v>
      </c>
      <c r="K80" s="49">
        <v>365</v>
      </c>
      <c r="L80" s="50">
        <f>J80/K80</f>
        <v>11.5479452054795</v>
      </c>
      <c r="M80" s="51">
        <v>45398</v>
      </c>
      <c r="N80" s="60">
        <f>M80/B80</f>
        <v>1.05070937579559</v>
      </c>
    </row>
    <row r="81" ht="14.5" customHeight="1">
      <c r="A81" t="s" s="40">
        <v>95</v>
      </c>
      <c r="B81" s="41">
        <v>57438</v>
      </c>
      <c r="C81" s="53">
        <v>0.1</v>
      </c>
      <c r="D81" s="43">
        <v>0.6008</v>
      </c>
      <c r="E81" s="78">
        <v>8100</v>
      </c>
      <c r="F81" s="45">
        <v>4561</v>
      </c>
      <c r="G81" s="45">
        <v>890</v>
      </c>
      <c r="H81" s="46">
        <f>SUM(E81,F81,G81)</f>
        <v>13551</v>
      </c>
      <c r="I81" s="47">
        <v>0.641</v>
      </c>
      <c r="J81" s="59">
        <v>1222</v>
      </c>
      <c r="K81" s="49">
        <v>112</v>
      </c>
      <c r="L81" s="50">
        <f>J81/K81</f>
        <v>10.9107142857143</v>
      </c>
      <c r="M81" s="51">
        <v>54123</v>
      </c>
      <c r="N81" s="63">
        <f>M81/B81</f>
        <v>0.942285594902329</v>
      </c>
    </row>
    <row r="82" ht="14.5" customHeight="1">
      <c r="A82" t="s" s="40">
        <v>96</v>
      </c>
      <c r="B82" s="41">
        <v>57977</v>
      </c>
      <c r="C82" s="75">
        <v>0.235</v>
      </c>
      <c r="D82" s="43">
        <v>0.3979</v>
      </c>
      <c r="E82" s="80">
        <v>5367</v>
      </c>
      <c r="F82" s="45">
        <v>5924</v>
      </c>
      <c r="G82" s="45">
        <v>761</v>
      </c>
      <c r="H82" s="64">
        <f>SUM(E82,F82,G82)</f>
        <v>12052</v>
      </c>
      <c r="I82" s="47">
        <v>0.661</v>
      </c>
      <c r="J82" s="48">
        <v>9978</v>
      </c>
      <c r="K82" s="49">
        <v>945</v>
      </c>
      <c r="L82" s="50">
        <f>J82/K82</f>
        <v>10.5587301587302</v>
      </c>
      <c r="M82" s="51">
        <v>50103</v>
      </c>
      <c r="N82" s="63">
        <f>M82/B82</f>
        <v>0.864187522638288</v>
      </c>
    </row>
    <row r="83" ht="14.5" customHeight="1">
      <c r="A83" t="s" s="40">
        <v>97</v>
      </c>
      <c r="B83" s="41">
        <v>64313</v>
      </c>
      <c r="C83" s="53">
        <v>0.13</v>
      </c>
      <c r="D83" s="43">
        <v>0.5604</v>
      </c>
      <c r="E83" s="80">
        <v>8848</v>
      </c>
      <c r="F83" s="45">
        <v>5415</v>
      </c>
      <c r="G83" s="45">
        <v>999</v>
      </c>
      <c r="H83" s="46">
        <f>SUM(E83,F83,G83)</f>
        <v>15262</v>
      </c>
      <c r="I83" s="47">
        <v>0.63</v>
      </c>
      <c r="J83" s="59">
        <v>1807</v>
      </c>
      <c r="K83" s="49">
        <v>164</v>
      </c>
      <c r="L83" s="50">
        <f>J83/K83</f>
        <v>11.0182926829268</v>
      </c>
      <c r="M83" s="51">
        <v>56005</v>
      </c>
      <c r="N83" s="63">
        <f>M83/B83</f>
        <v>0.8708192744857181</v>
      </c>
    </row>
    <row r="84" ht="14.5" customHeight="1">
      <c r="A84" t="s" s="40">
        <v>98</v>
      </c>
      <c r="B84" s="41">
        <v>87904</v>
      </c>
      <c r="C84" s="42">
        <v>0.06900000000000001</v>
      </c>
      <c r="D84" s="43">
        <v>0.4166</v>
      </c>
      <c r="E84" s="86">
        <v>4223</v>
      </c>
      <c r="F84" s="45">
        <v>5470</v>
      </c>
      <c r="G84" s="45">
        <v>453</v>
      </c>
      <c r="H84" s="62">
        <f>SUM(E84,F84,G84)</f>
        <v>10146</v>
      </c>
      <c r="I84" s="47">
        <v>0.6820000000000001</v>
      </c>
      <c r="J84" s="59">
        <v>3307</v>
      </c>
      <c r="K84" s="49">
        <v>251</v>
      </c>
      <c r="L84" s="56">
        <f>J84/K84</f>
        <v>13.1752988047809</v>
      </c>
      <c r="M84" s="51">
        <v>52057</v>
      </c>
      <c r="N84" s="52">
        <f>M84/B84</f>
        <v>0.592202857662905</v>
      </c>
    </row>
    <row r="85" ht="14.5" customHeight="1">
      <c r="A85" t="s" s="40">
        <v>99</v>
      </c>
      <c r="B85" s="41">
        <v>53215</v>
      </c>
      <c r="C85" s="53">
        <v>0.153</v>
      </c>
      <c r="D85" s="43">
        <v>0.2842</v>
      </c>
      <c r="E85" s="80">
        <v>4056</v>
      </c>
      <c r="F85" s="45">
        <v>7188</v>
      </c>
      <c r="G85" s="45">
        <v>1351</v>
      </c>
      <c r="H85" s="64">
        <f>SUM(E85,F85,G85)</f>
        <v>12595</v>
      </c>
      <c r="I85" s="47">
        <v>0.617</v>
      </c>
      <c r="J85" s="48">
        <v>28654</v>
      </c>
      <c r="K85" s="49">
        <v>2140</v>
      </c>
      <c r="L85" s="56">
        <f>J85/K85</f>
        <v>13.3897196261682</v>
      </c>
      <c r="M85" s="51">
        <v>54878</v>
      </c>
      <c r="N85" s="60">
        <f>M85/B85</f>
        <v>1.03125058724044</v>
      </c>
    </row>
    <row r="86" ht="14.5" customHeight="1">
      <c r="A86" t="s" s="40">
        <v>100</v>
      </c>
      <c r="B86" s="41">
        <v>51590</v>
      </c>
      <c r="C86" s="53">
        <v>0.187</v>
      </c>
      <c r="D86" s="43">
        <v>0.3059</v>
      </c>
      <c r="E86" s="80">
        <v>3860</v>
      </c>
      <c r="F86" s="72">
        <v>6850</v>
      </c>
      <c r="G86" s="45">
        <v>1762</v>
      </c>
      <c r="H86" s="64">
        <f>SUM(E86,F86,G86)</f>
        <v>12472</v>
      </c>
      <c r="I86" s="47">
        <v>0.675</v>
      </c>
      <c r="J86" s="48">
        <v>30087</v>
      </c>
      <c r="K86" s="49">
        <v>2540</v>
      </c>
      <c r="L86" s="50">
        <f>J86/K86</f>
        <v>11.8452755905512</v>
      </c>
      <c r="M86" s="51">
        <v>53908</v>
      </c>
      <c r="N86" s="60">
        <f>M86/B86</f>
        <v>1.04493118821477</v>
      </c>
    </row>
    <row r="87" ht="14.5" customHeight="1">
      <c r="A87" t="s" s="40">
        <v>101</v>
      </c>
      <c r="B87" s="41">
        <v>47227</v>
      </c>
      <c r="C87" s="53">
        <v>0.18</v>
      </c>
      <c r="D87" s="43">
        <v>0.4696</v>
      </c>
      <c r="E87" s="78">
        <v>5499</v>
      </c>
      <c r="F87" s="45">
        <v>6226</v>
      </c>
      <c r="G87" s="45">
        <v>1556</v>
      </c>
      <c r="H87" s="46">
        <f>SUM(E87,F87,G87)</f>
        <v>13281</v>
      </c>
      <c r="I87" s="69">
        <v>0.582</v>
      </c>
      <c r="J87" s="59">
        <v>1607</v>
      </c>
      <c r="K87" s="49">
        <v>148</v>
      </c>
      <c r="L87" s="50">
        <f>J87/K87</f>
        <v>10.8581081081081</v>
      </c>
      <c r="M87" s="74">
        <v>44368</v>
      </c>
      <c r="N87" s="63">
        <f>M87/B87</f>
        <v>0.939462595549156</v>
      </c>
    </row>
    <row r="88" ht="14.5" customHeight="1">
      <c r="A88" t="s" s="40">
        <v>102</v>
      </c>
      <c r="B88" s="41">
        <v>62632</v>
      </c>
      <c r="C88" s="53">
        <v>0.146</v>
      </c>
      <c r="D88" s="43">
        <v>0.7116</v>
      </c>
      <c r="E88" s="78">
        <v>9538</v>
      </c>
      <c r="F88" s="45">
        <v>3777</v>
      </c>
      <c r="G88" s="45">
        <v>961</v>
      </c>
      <c r="H88" s="46">
        <f>SUM(E88,F88,G88)</f>
        <v>14276</v>
      </c>
      <c r="I88" s="47">
        <v>0.647</v>
      </c>
      <c r="J88" s="59">
        <v>1315</v>
      </c>
      <c r="K88" s="49">
        <v>125</v>
      </c>
      <c r="L88" s="50">
        <f>J88/K88</f>
        <v>10.52</v>
      </c>
      <c r="M88" s="74">
        <v>44368</v>
      </c>
      <c r="N88" s="52">
        <f>M88/B88</f>
        <v>0.708391876357134</v>
      </c>
    </row>
    <row r="89" ht="14.5" customHeight="1">
      <c r="A89" t="s" s="40">
        <v>103</v>
      </c>
      <c r="B89" s="41">
        <v>29000</v>
      </c>
      <c r="C89" s="75">
        <v>0.282</v>
      </c>
      <c r="D89" s="43">
        <v>0.271</v>
      </c>
      <c r="E89" s="78">
        <v>2403</v>
      </c>
      <c r="F89" s="45">
        <v>6945</v>
      </c>
      <c r="G89" s="45">
        <v>944</v>
      </c>
      <c r="H89" s="62">
        <f>SUM(E89,F89,G89)</f>
        <v>10292</v>
      </c>
      <c r="I89" s="47">
        <v>0.63</v>
      </c>
      <c r="J89" s="59">
        <v>842</v>
      </c>
      <c r="K89" s="49">
        <v>61</v>
      </c>
      <c r="L89" s="56">
        <f>J89/K89</f>
        <v>13.8032786885246</v>
      </c>
      <c r="M89" s="74">
        <v>40803</v>
      </c>
      <c r="N89" s="60">
        <f>M89/B89</f>
        <v>1.407</v>
      </c>
    </row>
    <row r="90" ht="14.5" customHeight="1">
      <c r="A90" t="s" s="40">
        <v>104</v>
      </c>
      <c r="B90" s="41">
        <v>45535</v>
      </c>
      <c r="C90" s="53">
        <v>0.188</v>
      </c>
      <c r="D90" s="43">
        <v>0.2597</v>
      </c>
      <c r="E90" s="80">
        <v>2487</v>
      </c>
      <c r="F90" s="81">
        <v>8337</v>
      </c>
      <c r="G90" s="45">
        <v>1439</v>
      </c>
      <c r="H90" s="64">
        <f>SUM(E90,F90,G90)</f>
        <v>12263</v>
      </c>
      <c r="I90" s="47">
        <v>0.614</v>
      </c>
      <c r="J90" s="59">
        <v>2043</v>
      </c>
      <c r="K90" s="49">
        <v>173</v>
      </c>
      <c r="L90" s="50">
        <f>J90/K90</f>
        <v>11.8092485549133</v>
      </c>
      <c r="M90" s="74">
        <v>43817</v>
      </c>
      <c r="N90" s="63">
        <f>M90/B90</f>
        <v>0.962270780718129</v>
      </c>
    </row>
    <row r="91" ht="14.5" customHeight="1">
      <c r="A91" t="s" s="40">
        <v>105</v>
      </c>
      <c r="B91" s="41">
        <v>71548</v>
      </c>
      <c r="C91" s="42">
        <v>0.082</v>
      </c>
      <c r="D91" s="43">
        <v>0.4105</v>
      </c>
      <c r="E91" s="86">
        <v>4363</v>
      </c>
      <c r="F91" s="45">
        <v>5751</v>
      </c>
      <c r="G91" s="45">
        <v>1182</v>
      </c>
      <c r="H91" s="64">
        <f>SUM(E91,F91,G91)</f>
        <v>11296</v>
      </c>
      <c r="I91" s="47">
        <v>0.648</v>
      </c>
      <c r="J91" s="48">
        <v>5044</v>
      </c>
      <c r="K91" s="49">
        <v>383</v>
      </c>
      <c r="L91" s="56">
        <f>J91/K91</f>
        <v>13.1697127937337</v>
      </c>
      <c r="M91" s="51">
        <v>48771</v>
      </c>
      <c r="N91" s="52">
        <f>M91/B91</f>
        <v>0.681654274053782</v>
      </c>
    </row>
    <row r="92" ht="14.5" customHeight="1">
      <c r="A92" t="s" s="40">
        <v>106</v>
      </c>
      <c r="B92" s="41">
        <v>51792</v>
      </c>
      <c r="C92" s="53">
        <v>0.151</v>
      </c>
      <c r="D92" s="43">
        <v>0.3198</v>
      </c>
      <c r="E92" s="80">
        <v>3125</v>
      </c>
      <c r="F92" s="45">
        <v>6691</v>
      </c>
      <c r="G92" s="45">
        <v>983</v>
      </c>
      <c r="H92" s="62">
        <f>SUM(E92,F92,G92)</f>
        <v>10799</v>
      </c>
      <c r="I92" s="47">
        <v>0.694</v>
      </c>
      <c r="J92" s="59">
        <v>3332</v>
      </c>
      <c r="K92" s="49">
        <v>279</v>
      </c>
      <c r="L92" s="50">
        <f>J92/K92</f>
        <v>11.9426523297491</v>
      </c>
      <c r="M92" s="51">
        <v>49557</v>
      </c>
      <c r="N92" s="63">
        <f>M92/B92</f>
        <v>0.956846617238184</v>
      </c>
    </row>
    <row r="93" ht="14.5" customHeight="1">
      <c r="A93" t="s" s="40">
        <v>107</v>
      </c>
      <c r="B93" s="41">
        <v>43073</v>
      </c>
      <c r="C93" s="53">
        <v>0.142</v>
      </c>
      <c r="D93" s="43">
        <v>0.2456</v>
      </c>
      <c r="E93" s="80">
        <v>2148</v>
      </c>
      <c r="F93" s="45">
        <v>7668</v>
      </c>
      <c r="G93" s="45">
        <v>923</v>
      </c>
      <c r="H93" s="62">
        <f>SUM(E93,F93,G93)</f>
        <v>10739</v>
      </c>
      <c r="I93" s="47">
        <v>0.6889999999999999</v>
      </c>
      <c r="J93" s="59">
        <v>2601</v>
      </c>
      <c r="K93" s="49">
        <v>208</v>
      </c>
      <c r="L93" s="50">
        <f>J93/K93</f>
        <v>12.5048076923077</v>
      </c>
      <c r="M93" s="74">
        <v>42561</v>
      </c>
      <c r="N93" s="63">
        <f>M93/B93</f>
        <v>0.988113203166717</v>
      </c>
    </row>
    <row r="94" ht="14.5" customHeight="1">
      <c r="A94" t="s" s="40">
        <v>108</v>
      </c>
      <c r="B94" s="41">
        <v>38679</v>
      </c>
      <c r="C94" s="75">
        <v>0.241</v>
      </c>
      <c r="D94" s="43">
        <v>0.2442</v>
      </c>
      <c r="E94" s="80">
        <v>2323</v>
      </c>
      <c r="F94" s="45">
        <v>8320</v>
      </c>
      <c r="G94" s="45">
        <v>2292</v>
      </c>
      <c r="H94" s="64">
        <f>SUM(E94,F94,G94)</f>
        <v>12935</v>
      </c>
      <c r="I94" s="47">
        <v>0.611</v>
      </c>
      <c r="J94" s="59">
        <v>4196</v>
      </c>
      <c r="K94" s="49">
        <v>341</v>
      </c>
      <c r="L94" s="50">
        <f>J94/K94</f>
        <v>12.3049853372434</v>
      </c>
      <c r="M94" s="51">
        <v>46864</v>
      </c>
      <c r="N94" s="60">
        <f>M94/B94</f>
        <v>1.21161353706145</v>
      </c>
    </row>
    <row r="95" ht="14.5" customHeight="1">
      <c r="A95" t="s" s="40">
        <v>109</v>
      </c>
      <c r="B95" s="41">
        <v>47690</v>
      </c>
      <c r="C95" s="53">
        <v>0.161</v>
      </c>
      <c r="D95" s="43">
        <v>0.2446</v>
      </c>
      <c r="E95" s="80">
        <v>2277</v>
      </c>
      <c r="F95" s="45">
        <v>7251</v>
      </c>
      <c r="G95" s="45">
        <v>1063</v>
      </c>
      <c r="H95" s="62">
        <f>SUM(E95,F95,G95)</f>
        <v>10591</v>
      </c>
      <c r="I95" s="47">
        <v>0.68</v>
      </c>
      <c r="J95" s="48">
        <v>8846</v>
      </c>
      <c r="K95" s="49">
        <v>732</v>
      </c>
      <c r="L95" s="50">
        <f>J95/K95</f>
        <v>12.0846994535519</v>
      </c>
      <c r="M95" s="51">
        <v>47622</v>
      </c>
      <c r="N95" s="63">
        <f>M95/B95</f>
        <v>0.998574124554414</v>
      </c>
    </row>
    <row r="96" ht="14.5" customHeight="1">
      <c r="A96" t="s" s="40">
        <v>110</v>
      </c>
      <c r="B96" s="41">
        <v>97118</v>
      </c>
      <c r="C96" s="87">
        <v>0.056</v>
      </c>
      <c r="D96" s="43">
        <v>0.3703</v>
      </c>
      <c r="E96" s="80">
        <v>5000</v>
      </c>
      <c r="F96" s="45">
        <v>5775</v>
      </c>
      <c r="G96" s="45">
        <v>582</v>
      </c>
      <c r="H96" s="64">
        <f>SUM(E96,F96,G96)</f>
        <v>11357</v>
      </c>
      <c r="I96" s="47">
        <v>0.678</v>
      </c>
      <c r="J96" s="59">
        <v>2139</v>
      </c>
      <c r="K96" s="49">
        <v>202</v>
      </c>
      <c r="L96" s="50">
        <f>J96/K96</f>
        <v>10.5891089108911</v>
      </c>
      <c r="M96" s="51">
        <v>52510</v>
      </c>
      <c r="N96" s="52">
        <f>M96/B96</f>
        <v>0.540682468749356</v>
      </c>
    </row>
    <row r="97" ht="14.5" customHeight="1">
      <c r="A97" t="s" s="40">
        <v>111</v>
      </c>
      <c r="B97" s="41">
        <v>52175</v>
      </c>
      <c r="C97" s="53">
        <v>0.168</v>
      </c>
      <c r="D97" s="43">
        <v>0.2426</v>
      </c>
      <c r="E97" s="79">
        <v>3687</v>
      </c>
      <c r="F97" s="72">
        <v>7073</v>
      </c>
      <c r="G97" s="45">
        <v>1506</v>
      </c>
      <c r="H97" s="64">
        <f>SUM(E97,F97,G97)</f>
        <v>12266</v>
      </c>
      <c r="I97" s="47">
        <v>0.652</v>
      </c>
      <c r="J97" s="48">
        <v>14006</v>
      </c>
      <c r="K97" s="49">
        <v>1151</v>
      </c>
      <c r="L97" s="50">
        <f>J97/K97</f>
        <v>12.1685490877498</v>
      </c>
      <c r="M97" s="51">
        <v>52557</v>
      </c>
      <c r="N97" s="60">
        <f>M97/B97</f>
        <v>1.00732151413512</v>
      </c>
    </row>
    <row r="98" ht="14.5" customHeight="1">
      <c r="A98" t="s" s="40">
        <v>112</v>
      </c>
      <c r="B98" s="41">
        <v>89090</v>
      </c>
      <c r="C98" s="87">
        <v>0.054</v>
      </c>
      <c r="D98" s="43">
        <v>0.4507</v>
      </c>
      <c r="E98" s="80">
        <v>5252</v>
      </c>
      <c r="F98" s="45">
        <v>5410</v>
      </c>
      <c r="G98" s="45">
        <v>450</v>
      </c>
      <c r="H98" s="64">
        <f>SUM(E98,F98,G98)</f>
        <v>11112</v>
      </c>
      <c r="I98" s="47">
        <v>0.6889999999999999</v>
      </c>
      <c r="J98" s="59">
        <v>4323</v>
      </c>
      <c r="K98" s="49">
        <v>358</v>
      </c>
      <c r="L98" s="50">
        <f>J98/K98</f>
        <v>12.0754189944134</v>
      </c>
      <c r="M98" s="51">
        <v>58402</v>
      </c>
      <c r="N98" s="52">
        <f>M98/B98</f>
        <v>0.655539342238186</v>
      </c>
    </row>
    <row r="99" ht="14.5" customHeight="1">
      <c r="A99" t="s" s="40">
        <v>113</v>
      </c>
      <c r="B99" s="41">
        <v>47202</v>
      </c>
      <c r="C99" s="53">
        <v>0.186</v>
      </c>
      <c r="D99" s="43">
        <v>0.3554</v>
      </c>
      <c r="E99" s="78">
        <v>3419</v>
      </c>
      <c r="F99" s="45">
        <v>7127</v>
      </c>
      <c r="G99" s="45">
        <v>1640</v>
      </c>
      <c r="H99" s="64">
        <f>SUM(E99,F99,G99)</f>
        <v>12186</v>
      </c>
      <c r="I99" s="69">
        <v>0.597</v>
      </c>
      <c r="J99" s="59">
        <v>2079</v>
      </c>
      <c r="K99" s="49">
        <v>171</v>
      </c>
      <c r="L99" s="50">
        <f>J99/K99</f>
        <v>12.1578947368421</v>
      </c>
      <c r="M99" s="51">
        <v>47165</v>
      </c>
      <c r="N99" s="63">
        <f>M99/B99</f>
        <v>0.999216134909538</v>
      </c>
    </row>
    <row r="100" ht="14.5" customHeight="1">
      <c r="A100" t="s" s="40">
        <v>114</v>
      </c>
      <c r="B100" s="41">
        <v>71912</v>
      </c>
      <c r="C100" s="42">
        <v>0.081</v>
      </c>
      <c r="D100" s="43">
        <v>0.2467</v>
      </c>
      <c r="E100" s="80">
        <v>2570</v>
      </c>
      <c r="F100" s="72">
        <v>6867</v>
      </c>
      <c r="G100" s="45">
        <v>1345</v>
      </c>
      <c r="H100" s="62">
        <f>SUM(E100,F100,G100)</f>
        <v>10782</v>
      </c>
      <c r="I100" s="47">
        <v>0.648</v>
      </c>
      <c r="J100" s="48">
        <v>6360</v>
      </c>
      <c r="K100" s="49">
        <v>456</v>
      </c>
      <c r="L100" s="56">
        <f>J100/K100</f>
        <v>13.9473684210526</v>
      </c>
      <c r="M100" s="51">
        <v>51616</v>
      </c>
      <c r="N100" s="52">
        <f>M100/B100</f>
        <v>0.717766158638336</v>
      </c>
    </row>
    <row r="101" ht="14.5" customHeight="1">
      <c r="A101" t="s" s="40">
        <v>115</v>
      </c>
      <c r="B101" s="41">
        <v>107132</v>
      </c>
      <c r="C101" s="42">
        <v>0.066</v>
      </c>
      <c r="D101" s="43">
        <v>0.3799</v>
      </c>
      <c r="E101" s="80">
        <v>5502</v>
      </c>
      <c r="F101" s="45">
        <v>6144</v>
      </c>
      <c r="G101" s="45">
        <v>668</v>
      </c>
      <c r="H101" s="64">
        <f>SUM(E101,F101,G101)</f>
        <v>12314</v>
      </c>
      <c r="I101" s="47">
        <v>0.65</v>
      </c>
      <c r="J101" s="48">
        <v>90876</v>
      </c>
      <c r="K101" s="49">
        <v>6846</v>
      </c>
      <c r="L101" s="56">
        <f>J101/K101</f>
        <v>13.2743207712533</v>
      </c>
      <c r="M101" s="83">
        <v>67143</v>
      </c>
      <c r="N101" s="52">
        <f>M101/B101</f>
        <v>0.626731508792891</v>
      </c>
    </row>
    <row r="102" ht="14.5" customHeight="1">
      <c r="A102" t="s" s="40">
        <v>116</v>
      </c>
      <c r="B102" s="41">
        <v>53866</v>
      </c>
      <c r="C102" s="53">
        <v>0.148</v>
      </c>
      <c r="D102" s="43">
        <v>0.3235</v>
      </c>
      <c r="E102" s="80">
        <v>3845</v>
      </c>
      <c r="F102" s="45">
        <v>6885</v>
      </c>
      <c r="G102" s="45">
        <v>1093</v>
      </c>
      <c r="H102" s="64">
        <f>SUM(E102,F102,G102)</f>
        <v>11823</v>
      </c>
      <c r="I102" s="47">
        <v>0.646</v>
      </c>
      <c r="J102" s="48">
        <v>4981</v>
      </c>
      <c r="K102" s="49">
        <v>336</v>
      </c>
      <c r="L102" s="70">
        <f>J102/K102</f>
        <v>14.8244047619048</v>
      </c>
      <c r="M102" s="51">
        <v>47028</v>
      </c>
      <c r="N102" s="63">
        <f>M102/B102</f>
        <v>0.873055359596035</v>
      </c>
    </row>
    <row r="103" ht="14.5" customHeight="1">
      <c r="A103" t="s" s="40">
        <v>117</v>
      </c>
      <c r="B103" s="41">
        <v>36297</v>
      </c>
      <c r="C103" s="75">
        <v>0.363</v>
      </c>
      <c r="D103" s="43">
        <v>0.2452</v>
      </c>
      <c r="E103" s="79">
        <v>3804</v>
      </c>
      <c r="F103" s="72">
        <v>7017</v>
      </c>
      <c r="G103" s="45">
        <v>957</v>
      </c>
      <c r="H103" s="64">
        <f>SUM(E103,F103,G103)</f>
        <v>11778</v>
      </c>
      <c r="I103" s="47">
        <v>0.6919999999999999</v>
      </c>
      <c r="J103" s="59">
        <v>1646</v>
      </c>
      <c r="K103" s="49">
        <v>208</v>
      </c>
      <c r="L103" s="70">
        <f>J103/K103</f>
        <v>7.91346153846154</v>
      </c>
      <c r="M103" s="51">
        <v>50795</v>
      </c>
      <c r="N103" s="60">
        <f>M103/B103</f>
        <v>1.39942694988567</v>
      </c>
    </row>
    <row r="104" ht="14.5" customHeight="1">
      <c r="A104" t="s" s="40">
        <v>118</v>
      </c>
      <c r="B104" s="41">
        <v>74284</v>
      </c>
      <c r="C104" s="42">
        <v>0.08799999999999999</v>
      </c>
      <c r="D104" s="43">
        <v>0.799</v>
      </c>
      <c r="E104" s="89">
        <v>12203</v>
      </c>
      <c r="F104" s="45">
        <v>3696</v>
      </c>
      <c r="G104" s="45">
        <v>455</v>
      </c>
      <c r="H104" s="46">
        <f>SUM(E104,F104,G104)</f>
        <v>16354</v>
      </c>
      <c r="I104" s="47">
        <v>0.661</v>
      </c>
      <c r="J104" s="59">
        <v>802</v>
      </c>
      <c r="K104" s="49">
        <v>79</v>
      </c>
      <c r="L104" s="50">
        <f>J104/K104</f>
        <v>10.1518987341772</v>
      </c>
      <c r="M104" s="51">
        <v>57722</v>
      </c>
      <c r="N104" s="63">
        <f>M104/B104</f>
        <v>0.777044854881266</v>
      </c>
    </row>
    <row r="105" ht="14.5" customHeight="1">
      <c r="A105" t="s" s="40">
        <v>119</v>
      </c>
      <c r="B105" s="41">
        <v>47250</v>
      </c>
      <c r="C105" s="75">
        <v>0.232</v>
      </c>
      <c r="D105" s="43">
        <v>0.4688</v>
      </c>
      <c r="E105" s="44">
        <v>6772</v>
      </c>
      <c r="F105" s="45">
        <v>5420</v>
      </c>
      <c r="G105" s="45">
        <v>2167</v>
      </c>
      <c r="H105" s="46">
        <f>SUM(E105,F105,G105)</f>
        <v>14359</v>
      </c>
      <c r="I105" s="47">
        <v>0.649</v>
      </c>
      <c r="J105" s="48">
        <v>24763</v>
      </c>
      <c r="K105" s="49">
        <v>1831</v>
      </c>
      <c r="L105" s="56">
        <f>J105/K105</f>
        <v>13.5243036592026</v>
      </c>
      <c r="M105" s="83">
        <v>63161</v>
      </c>
      <c r="N105" s="60">
        <f>M105/B105</f>
        <v>1.33674074074074</v>
      </c>
    </row>
    <row r="106" ht="14.5" customHeight="1">
      <c r="A106" t="s" s="40">
        <v>120</v>
      </c>
      <c r="B106" s="41">
        <v>49517</v>
      </c>
      <c r="C106" s="53">
        <v>0.173</v>
      </c>
      <c r="D106" s="43">
        <v>0.312</v>
      </c>
      <c r="E106" s="77">
        <v>3636</v>
      </c>
      <c r="F106" s="45">
        <v>7181</v>
      </c>
      <c r="G106" s="45">
        <v>1196</v>
      </c>
      <c r="H106" s="64">
        <f>SUM(E106,F106,G106)</f>
        <v>12013</v>
      </c>
      <c r="I106" s="47">
        <v>0.658</v>
      </c>
      <c r="J106" s="59">
        <v>1314</v>
      </c>
      <c r="K106" s="49">
        <v>102</v>
      </c>
      <c r="L106" s="56">
        <f>J106/K106</f>
        <v>12.8823529411765</v>
      </c>
      <c r="M106" s="51">
        <v>49696</v>
      </c>
      <c r="N106" s="60">
        <f>M106/B106</f>
        <v>1.00361492012844</v>
      </c>
    </row>
    <row r="107" ht="14.5" customHeight="1">
      <c r="A107" t="s" s="40">
        <v>121</v>
      </c>
      <c r="B107" s="41">
        <v>44230</v>
      </c>
      <c r="C107" s="75">
        <v>0.208</v>
      </c>
      <c r="D107" s="43">
        <v>0.3284</v>
      </c>
      <c r="E107" s="79">
        <v>4715</v>
      </c>
      <c r="F107" s="45">
        <v>7086</v>
      </c>
      <c r="G107" s="45">
        <v>1620</v>
      </c>
      <c r="H107" s="46">
        <f>SUM(E107,F107,G107)</f>
        <v>13421</v>
      </c>
      <c r="I107" s="47">
        <v>0.659</v>
      </c>
      <c r="J107" s="48">
        <v>13754</v>
      </c>
      <c r="K107" s="49">
        <v>1139</v>
      </c>
      <c r="L107" s="50">
        <f>J107/K107</f>
        <v>12.0755048287972</v>
      </c>
      <c r="M107" s="51">
        <v>56967</v>
      </c>
      <c r="N107" s="60">
        <f>M107/B107</f>
        <v>1.28797196472982</v>
      </c>
    </row>
    <row r="108" ht="14.5" customHeight="1">
      <c r="A108" t="s" s="40">
        <v>122</v>
      </c>
      <c r="B108" s="41">
        <v>68948</v>
      </c>
      <c r="C108" s="42">
        <v>0.06900000000000001</v>
      </c>
      <c r="D108" s="43">
        <v>0.366</v>
      </c>
      <c r="E108" s="80">
        <v>4974</v>
      </c>
      <c r="F108" s="45">
        <v>5967</v>
      </c>
      <c r="G108" s="45">
        <v>556</v>
      </c>
      <c r="H108" s="64">
        <f>SUM(E108,F108,G108)</f>
        <v>11497</v>
      </c>
      <c r="I108" s="85">
        <v>0.721</v>
      </c>
      <c r="J108" s="48">
        <v>14121</v>
      </c>
      <c r="K108" s="49">
        <v>1155</v>
      </c>
      <c r="L108" s="50">
        <f>J108/K108</f>
        <v>12.225974025974</v>
      </c>
      <c r="M108" s="51">
        <v>51404</v>
      </c>
      <c r="N108" s="52">
        <f>M108/B108</f>
        <v>0.745547369031734</v>
      </c>
    </row>
    <row r="109" ht="14.5" customHeight="1">
      <c r="A109" t="s" s="40">
        <v>123</v>
      </c>
      <c r="B109" s="41">
        <v>54600</v>
      </c>
      <c r="C109" s="53">
        <v>0.142</v>
      </c>
      <c r="D109" s="43">
        <v>0.4506</v>
      </c>
      <c r="E109" s="80">
        <v>5636</v>
      </c>
      <c r="F109" s="45">
        <v>6220</v>
      </c>
      <c r="G109" s="45">
        <v>1042</v>
      </c>
      <c r="H109" s="64">
        <f>SUM(E109,F109,G109)</f>
        <v>12898</v>
      </c>
      <c r="I109" s="47">
        <v>0.649</v>
      </c>
      <c r="J109" s="59">
        <v>2843</v>
      </c>
      <c r="K109" s="49">
        <v>261</v>
      </c>
      <c r="L109" s="50">
        <f>J109/K109</f>
        <v>10.8927203065134</v>
      </c>
      <c r="M109" s="51">
        <v>56312</v>
      </c>
      <c r="N109" s="60">
        <f>M109/B109</f>
        <v>1.03135531135531</v>
      </c>
    </row>
    <row r="110" ht="14.5" customHeight="1">
      <c r="A110" t="s" s="40">
        <v>124</v>
      </c>
      <c r="B110" s="41">
        <v>61864</v>
      </c>
      <c r="C110" s="42">
        <v>0.08799999999999999</v>
      </c>
      <c r="D110" s="43">
        <v>0.3799</v>
      </c>
      <c r="E110" s="80">
        <v>5360</v>
      </c>
      <c r="F110" s="45">
        <v>5923</v>
      </c>
      <c r="G110" s="45">
        <v>710</v>
      </c>
      <c r="H110" s="64">
        <f>SUM(E110,F110,G110)</f>
        <v>11993</v>
      </c>
      <c r="I110" s="47">
        <v>0.702</v>
      </c>
      <c r="J110" s="48">
        <v>11930</v>
      </c>
      <c r="K110" s="49">
        <v>955</v>
      </c>
      <c r="L110" s="50">
        <f>J110/K110</f>
        <v>12.4921465968586</v>
      </c>
      <c r="M110" s="51">
        <v>51964</v>
      </c>
      <c r="N110" s="63">
        <f>M110/B110</f>
        <v>0.839971550497866</v>
      </c>
    </row>
    <row r="111" ht="14.5" customHeight="1">
      <c r="A111" t="s" s="40">
        <v>125</v>
      </c>
      <c r="B111" s="41">
        <v>39758</v>
      </c>
      <c r="C111" s="75">
        <v>0.211</v>
      </c>
      <c r="D111" s="43">
        <v>0.2373</v>
      </c>
      <c r="E111" s="80">
        <v>1970</v>
      </c>
      <c r="F111" s="45">
        <v>7896</v>
      </c>
      <c r="G111" s="45">
        <v>1596</v>
      </c>
      <c r="H111" s="64">
        <f>SUM(E111,F111,G111)</f>
        <v>11462</v>
      </c>
      <c r="I111" s="47">
        <v>0.662</v>
      </c>
      <c r="J111" s="59">
        <v>3785</v>
      </c>
      <c r="K111" s="49">
        <v>340</v>
      </c>
      <c r="L111" s="50">
        <f>J111/K111</f>
        <v>11.1323529411765</v>
      </c>
      <c r="M111" s="74">
        <v>41331</v>
      </c>
      <c r="N111" s="60">
        <f>M111/B111</f>
        <v>1.03956436440465</v>
      </c>
    </row>
    <row r="112" ht="14.5" customHeight="1">
      <c r="A112" t="s" s="40">
        <v>126</v>
      </c>
      <c r="B112" s="41">
        <v>39126</v>
      </c>
      <c r="C112" s="53">
        <v>0.137</v>
      </c>
      <c r="D112" s="43">
        <v>0.3641</v>
      </c>
      <c r="E112" s="80">
        <v>5029</v>
      </c>
      <c r="F112" s="45">
        <v>5782</v>
      </c>
      <c r="G112" s="45">
        <v>760</v>
      </c>
      <c r="H112" s="64">
        <f>SUM(E112,F112,G112)</f>
        <v>11571</v>
      </c>
      <c r="I112" s="47">
        <v>0.707</v>
      </c>
      <c r="J112" s="59">
        <v>3958</v>
      </c>
      <c r="K112" s="49">
        <v>308</v>
      </c>
      <c r="L112" s="56">
        <f>J112/K112</f>
        <v>12.8506493506494</v>
      </c>
      <c r="M112" s="83">
        <v>59483</v>
      </c>
      <c r="N112" s="60">
        <f>M112/B112</f>
        <v>1.52029341103103</v>
      </c>
    </row>
    <row r="113" ht="14.5" customHeight="1">
      <c r="A113" t="s" s="40">
        <v>127</v>
      </c>
      <c r="B113" s="41">
        <v>39820</v>
      </c>
      <c r="C113" s="53">
        <v>0.133</v>
      </c>
      <c r="D113" s="43">
        <v>0.1899</v>
      </c>
      <c r="E113" s="80">
        <v>1629</v>
      </c>
      <c r="F113" s="45">
        <v>8661</v>
      </c>
      <c r="G113" s="45">
        <v>1154</v>
      </c>
      <c r="H113" s="64">
        <f>SUM(E113,F113,G113)</f>
        <v>11444</v>
      </c>
      <c r="I113" s="47">
        <v>0.705</v>
      </c>
      <c r="J113" s="59">
        <v>3534</v>
      </c>
      <c r="K113" s="49">
        <v>318</v>
      </c>
      <c r="L113" s="50">
        <f>J113/K113</f>
        <v>11.1132075471698</v>
      </c>
      <c r="M113" s="51">
        <v>50522</v>
      </c>
      <c r="N113" s="60">
        <f>M113/B113</f>
        <v>1.2687594173782</v>
      </c>
    </row>
    <row r="114" ht="14.5" customHeight="1">
      <c r="A114" t="s" s="40">
        <v>128</v>
      </c>
      <c r="B114" s="41">
        <v>57252</v>
      </c>
      <c r="C114" s="53">
        <v>0.115</v>
      </c>
      <c r="D114" s="43">
        <v>0.3832</v>
      </c>
      <c r="E114" s="80">
        <v>5084</v>
      </c>
      <c r="F114" s="45">
        <v>6374</v>
      </c>
      <c r="G114" s="45">
        <v>692</v>
      </c>
      <c r="H114" s="64">
        <f>SUM(E114,F114,G114)</f>
        <v>12150</v>
      </c>
      <c r="I114" s="47">
        <v>0.681</v>
      </c>
      <c r="J114" s="48">
        <v>6030</v>
      </c>
      <c r="K114" s="49">
        <v>532</v>
      </c>
      <c r="L114" s="50">
        <f>J114/K114</f>
        <v>11.3345864661654</v>
      </c>
      <c r="M114" s="51">
        <v>51327</v>
      </c>
      <c r="N114" s="63">
        <f>M114/B114</f>
        <v>0.896510165583735</v>
      </c>
    </row>
    <row r="115" ht="14.5" customHeight="1">
      <c r="A115" t="s" s="40">
        <v>129</v>
      </c>
      <c r="B115" s="41">
        <v>40932</v>
      </c>
      <c r="C115" s="53">
        <v>0.189</v>
      </c>
      <c r="D115" s="43">
        <v>0.2228</v>
      </c>
      <c r="E115" s="80">
        <v>2515</v>
      </c>
      <c r="F115" s="45">
        <v>7761</v>
      </c>
      <c r="G115" s="45">
        <v>1395</v>
      </c>
      <c r="H115" s="64">
        <f>SUM(E115,F115,G115)</f>
        <v>11671</v>
      </c>
      <c r="I115" s="47">
        <v>0.705</v>
      </c>
      <c r="J115" s="59">
        <v>4332</v>
      </c>
      <c r="K115" s="49">
        <v>428</v>
      </c>
      <c r="L115" s="50">
        <f>J115/K115</f>
        <v>10.1214953271028</v>
      </c>
      <c r="M115" s="51">
        <v>45357</v>
      </c>
      <c r="N115" s="60">
        <f>M115/B115</f>
        <v>1.10810612723541</v>
      </c>
    </row>
    <row r="116" ht="14.5" customHeight="1">
      <c r="A116" t="s" s="40">
        <v>130</v>
      </c>
      <c r="B116" s="41">
        <v>61348</v>
      </c>
      <c r="C116" s="42">
        <v>0.09</v>
      </c>
      <c r="D116" s="43">
        <v>0.3015</v>
      </c>
      <c r="E116" s="79">
        <v>4237</v>
      </c>
      <c r="F116" s="45">
        <v>7144</v>
      </c>
      <c r="G116" s="45">
        <v>937</v>
      </c>
      <c r="H116" s="64">
        <f>SUM(E116,F116,G116)</f>
        <v>12318</v>
      </c>
      <c r="I116" s="47">
        <v>0.624</v>
      </c>
      <c r="J116" s="59">
        <v>2869</v>
      </c>
      <c r="K116" s="49">
        <v>230</v>
      </c>
      <c r="L116" s="50">
        <f>J116/K116</f>
        <v>12.4739130434783</v>
      </c>
      <c r="M116" s="51">
        <v>47953</v>
      </c>
      <c r="N116" s="63">
        <f>M116/B116</f>
        <v>0.781655473691074</v>
      </c>
    </row>
    <row r="117" ht="14.5" customHeight="1">
      <c r="A117" t="s" s="40">
        <v>131</v>
      </c>
      <c r="B117" s="41">
        <v>88628</v>
      </c>
      <c r="C117" s="42">
        <v>0.07000000000000001</v>
      </c>
      <c r="D117" s="43">
        <v>0.3722</v>
      </c>
      <c r="E117" s="80">
        <v>4569</v>
      </c>
      <c r="F117" s="45">
        <v>6246</v>
      </c>
      <c r="G117" s="45">
        <v>714</v>
      </c>
      <c r="H117" s="64">
        <f>SUM(E117,F117,G117)</f>
        <v>11529</v>
      </c>
      <c r="I117" s="47">
        <v>0.663</v>
      </c>
      <c r="J117" s="48">
        <v>23683</v>
      </c>
      <c r="K117" s="49">
        <v>1728</v>
      </c>
      <c r="L117" s="56">
        <f>J117/K117</f>
        <v>13.7054398148148</v>
      </c>
      <c r="M117" s="51">
        <v>54668</v>
      </c>
      <c r="N117" s="52">
        <f>M117/B117</f>
        <v>0.616825382497631</v>
      </c>
    </row>
    <row r="118" ht="14.5" customHeight="1">
      <c r="A118" t="s" s="40">
        <v>132</v>
      </c>
      <c r="B118" s="41">
        <v>111108</v>
      </c>
      <c r="C118" s="87">
        <v>0.044</v>
      </c>
      <c r="D118" s="43">
        <v>0.347</v>
      </c>
      <c r="E118" s="80">
        <v>4383</v>
      </c>
      <c r="F118" s="72">
        <v>5834</v>
      </c>
      <c r="G118" s="45">
        <v>607</v>
      </c>
      <c r="H118" s="62">
        <f>SUM(E118,F118,G118)</f>
        <v>10824</v>
      </c>
      <c r="I118" s="47">
        <v>0.6889999999999999</v>
      </c>
      <c r="J118" s="48">
        <v>29485</v>
      </c>
      <c r="K118" s="49">
        <v>2001</v>
      </c>
      <c r="L118" s="70">
        <f>J118/K118</f>
        <v>14.7351324337831</v>
      </c>
      <c r="M118" s="51">
        <v>55801</v>
      </c>
      <c r="N118" s="52">
        <f>M118/B118</f>
        <v>0.502223062245743</v>
      </c>
    </row>
    <row r="119" ht="14.5" customHeight="1">
      <c r="A119" t="s" s="40">
        <v>133</v>
      </c>
      <c r="B119" s="41">
        <v>52611</v>
      </c>
      <c r="C119" s="53">
        <v>0.111</v>
      </c>
      <c r="D119" s="43">
        <v>0.3877</v>
      </c>
      <c r="E119" s="80">
        <v>4346</v>
      </c>
      <c r="F119" s="45">
        <v>6254</v>
      </c>
      <c r="G119" s="45">
        <v>1303</v>
      </c>
      <c r="H119" s="64">
        <f>SUM(E119,F119,G119)</f>
        <v>11903</v>
      </c>
      <c r="I119" s="47">
        <v>0.707</v>
      </c>
      <c r="J119" s="59">
        <v>2728</v>
      </c>
      <c r="K119" s="49">
        <v>210</v>
      </c>
      <c r="L119" s="56">
        <f>J119/K119</f>
        <v>12.9904761904762</v>
      </c>
      <c r="M119" s="51">
        <v>50408</v>
      </c>
      <c r="N119" s="63">
        <f>M119/B119</f>
        <v>0.958126627511357</v>
      </c>
    </row>
    <row r="120" ht="14.5" customHeight="1">
      <c r="A120" t="s" s="40">
        <v>134</v>
      </c>
      <c r="B120" s="41">
        <v>74884</v>
      </c>
      <c r="C120" s="53">
        <v>0.104</v>
      </c>
      <c r="D120" s="43">
        <v>0.3487</v>
      </c>
      <c r="E120" s="80">
        <v>4196</v>
      </c>
      <c r="F120" s="72">
        <v>6307</v>
      </c>
      <c r="G120" s="45">
        <v>937</v>
      </c>
      <c r="H120" s="64">
        <f>SUM(E120,F120,G120)</f>
        <v>11440</v>
      </c>
      <c r="I120" s="47">
        <v>0.708</v>
      </c>
      <c r="J120" s="48">
        <v>14265</v>
      </c>
      <c r="K120" s="49">
        <v>1196</v>
      </c>
      <c r="L120" s="50">
        <f>J120/K120</f>
        <v>11.9272575250836</v>
      </c>
      <c r="M120" s="83">
        <v>60426</v>
      </c>
      <c r="N120" s="63">
        <f>M120/B120</f>
        <v>0.806928048715346</v>
      </c>
    </row>
    <row r="121" ht="14.5" customHeight="1">
      <c r="A121" t="s" s="40">
        <v>135</v>
      </c>
      <c r="B121" s="41">
        <v>57962</v>
      </c>
      <c r="C121" s="53">
        <v>0.159</v>
      </c>
      <c r="D121" s="43">
        <v>0.8</v>
      </c>
      <c r="E121" s="84">
        <v>16688</v>
      </c>
      <c r="F121" s="45">
        <v>3309</v>
      </c>
      <c r="G121" s="45">
        <v>1441</v>
      </c>
      <c r="H121" s="67">
        <f>SUM(E121,F121,G121)</f>
        <v>21438</v>
      </c>
      <c r="I121" s="69">
        <v>0.591</v>
      </c>
      <c r="J121" s="59">
        <v>758</v>
      </c>
      <c r="K121" s="49">
        <v>91</v>
      </c>
      <c r="L121" s="70">
        <f>J121/K121</f>
        <v>8.32967032967033</v>
      </c>
      <c r="M121" s="51">
        <v>54487</v>
      </c>
      <c r="N121" s="63">
        <f>M121/B121</f>
        <v>0.940046927297195</v>
      </c>
    </row>
    <row r="122" ht="14.5" customHeight="1">
      <c r="A122" t="s" s="40">
        <v>136</v>
      </c>
      <c r="B122" s="41">
        <v>49487</v>
      </c>
      <c r="C122" s="53">
        <v>0.159</v>
      </c>
      <c r="D122" s="43">
        <v>0.3492</v>
      </c>
      <c r="E122" s="84">
        <v>7983</v>
      </c>
      <c r="F122" s="76">
        <v>8191</v>
      </c>
      <c r="G122" s="45">
        <v>1392</v>
      </c>
      <c r="H122" s="46">
        <f>SUM(E122,F122,G122)</f>
        <v>17566</v>
      </c>
      <c r="I122" s="69">
        <v>0.572</v>
      </c>
      <c r="J122" s="59">
        <v>1078</v>
      </c>
      <c r="K122" s="49">
        <v>113</v>
      </c>
      <c r="L122" s="70">
        <f>J122/K122</f>
        <v>9.539823008849559</v>
      </c>
      <c r="M122" s="51">
        <v>49468</v>
      </c>
      <c r="N122" s="60">
        <f>M122/B122</f>
        <v>0.99961606078364</v>
      </c>
    </row>
    <row r="123" ht="14.5" customHeight="1">
      <c r="A123" t="s" s="40">
        <v>137</v>
      </c>
      <c r="B123" s="41">
        <v>42099</v>
      </c>
      <c r="C123" s="53">
        <v>0.175</v>
      </c>
      <c r="D123" s="43">
        <v>0.2575</v>
      </c>
      <c r="E123" s="80">
        <v>2394</v>
      </c>
      <c r="F123" s="72">
        <v>6572</v>
      </c>
      <c r="G123" s="45">
        <v>1065</v>
      </c>
      <c r="H123" s="62">
        <f>SUM(E123,F123,G123)</f>
        <v>10031</v>
      </c>
      <c r="I123" s="47">
        <v>0.655</v>
      </c>
      <c r="J123" s="48">
        <v>5653</v>
      </c>
      <c r="K123" s="49">
        <v>439</v>
      </c>
      <c r="L123" s="56">
        <f>J123/K123</f>
        <v>12.876993166287</v>
      </c>
      <c r="M123" s="74">
        <v>39883</v>
      </c>
      <c r="N123" s="63">
        <f>M123/B123</f>
        <v>0.947362170122806</v>
      </c>
    </row>
    <row r="124" ht="14.5" customHeight="1">
      <c r="A124" t="s" s="40">
        <v>138</v>
      </c>
      <c r="B124" s="41">
        <v>76610</v>
      </c>
      <c r="C124" s="42">
        <v>0.073</v>
      </c>
      <c r="D124" s="43">
        <v>0.4082</v>
      </c>
      <c r="E124" s="80">
        <v>5813</v>
      </c>
      <c r="F124" s="45">
        <v>5548</v>
      </c>
      <c r="G124" s="45">
        <v>899</v>
      </c>
      <c r="H124" s="64">
        <f>SUM(E124,F124,G124)</f>
        <v>12260</v>
      </c>
      <c r="I124" s="47">
        <v>0.676</v>
      </c>
      <c r="J124" s="48">
        <v>68624</v>
      </c>
      <c r="K124" s="49">
        <v>5408</v>
      </c>
      <c r="L124" s="73">
        <f>J124/K124</f>
        <v>12.689349112426</v>
      </c>
      <c r="M124" s="51">
        <v>56804</v>
      </c>
      <c r="N124" s="52">
        <f>M124/B124</f>
        <v>0.741469782012792</v>
      </c>
    </row>
    <row r="125" ht="14.5" customHeight="1">
      <c r="A125" t="s" s="40">
        <v>139</v>
      </c>
      <c r="B125" s="41">
        <v>69116</v>
      </c>
      <c r="C125" s="90">
        <v>0.099</v>
      </c>
      <c r="D125" s="43">
        <v>0.4432</v>
      </c>
      <c r="E125" s="78">
        <v>4911</v>
      </c>
      <c r="F125" s="45">
        <v>5653</v>
      </c>
      <c r="G125" s="45">
        <v>806</v>
      </c>
      <c r="H125" s="64">
        <f>SUM(E125,F125,G125)</f>
        <v>11370</v>
      </c>
      <c r="I125" s="47">
        <v>0.673</v>
      </c>
      <c r="J125" s="48">
        <v>5302</v>
      </c>
      <c r="K125" s="49">
        <v>414</v>
      </c>
      <c r="L125" s="56">
        <f>J125/K125</f>
        <v>12.8067632850242</v>
      </c>
      <c r="M125" s="51">
        <v>49336</v>
      </c>
      <c r="N125" s="52">
        <f>M125/B125</f>
        <v>0.713814456855142</v>
      </c>
    </row>
    <row r="126" ht="14.5" customHeight="1">
      <c r="A126" t="s" s="40">
        <v>140</v>
      </c>
      <c r="B126" s="41">
        <v>48495</v>
      </c>
      <c r="C126" s="53">
        <v>0.146</v>
      </c>
      <c r="D126" s="43">
        <v>0.3416</v>
      </c>
      <c r="E126" s="80">
        <v>3815</v>
      </c>
      <c r="F126" s="72">
        <v>6237</v>
      </c>
      <c r="G126" s="45">
        <v>999</v>
      </c>
      <c r="H126" s="64">
        <f>SUM(E126,F126,G126)</f>
        <v>11051</v>
      </c>
      <c r="I126" s="47">
        <v>0.6899999999999999</v>
      </c>
      <c r="J126" s="48">
        <v>7093</v>
      </c>
      <c r="K126" s="49">
        <v>615</v>
      </c>
      <c r="L126" s="50">
        <f>J126/K126</f>
        <v>11.5333333333333</v>
      </c>
      <c r="M126" s="51">
        <v>53928</v>
      </c>
      <c r="N126" s="60">
        <f>M126/B126</f>
        <v>1.11203216826477</v>
      </c>
    </row>
    <row r="127" ht="14.5" customHeight="1">
      <c r="A127" t="s" s="40">
        <v>141</v>
      </c>
      <c r="B127" s="41">
        <v>45011</v>
      </c>
      <c r="C127" s="53">
        <v>0.168</v>
      </c>
      <c r="D127" s="43">
        <v>0.3652</v>
      </c>
      <c r="E127" s="80">
        <v>4786</v>
      </c>
      <c r="F127" s="45">
        <v>6365</v>
      </c>
      <c r="G127" s="45">
        <v>1495</v>
      </c>
      <c r="H127" s="64">
        <f>SUM(E127,F127,G127)</f>
        <v>12646</v>
      </c>
      <c r="I127" s="47">
        <v>0.6889999999999999</v>
      </c>
      <c r="J127" s="59">
        <v>3034</v>
      </c>
      <c r="K127" s="49">
        <v>245</v>
      </c>
      <c r="L127" s="50">
        <f>J127/K127</f>
        <v>12.3836734693878</v>
      </c>
      <c r="M127" s="51">
        <v>48162</v>
      </c>
      <c r="N127" s="60">
        <f>M127/B127</f>
        <v>1.07000510986203</v>
      </c>
    </row>
    <row r="128" ht="14.5" customHeight="1">
      <c r="A128" t="s" s="40">
        <v>142</v>
      </c>
      <c r="B128" s="41">
        <v>72250</v>
      </c>
      <c r="C128" s="87">
        <v>0.044</v>
      </c>
      <c r="D128" s="43">
        <v>0.2614</v>
      </c>
      <c r="E128" s="84">
        <v>5916</v>
      </c>
      <c r="F128" s="45">
        <v>7077</v>
      </c>
      <c r="G128" s="45">
        <v>525</v>
      </c>
      <c r="H128" s="46">
        <f>SUM(E128,F128,G128)</f>
        <v>13518</v>
      </c>
      <c r="I128" s="69">
        <v>0.598</v>
      </c>
      <c r="J128" s="59">
        <v>813</v>
      </c>
      <c r="K128" s="49">
        <v>73</v>
      </c>
      <c r="L128" s="50">
        <f>J128/K128</f>
        <v>11.1369863013699</v>
      </c>
      <c r="M128" s="51">
        <v>46205</v>
      </c>
      <c r="N128" s="52">
        <f>M128/B128</f>
        <v>0.639515570934256</v>
      </c>
    </row>
    <row r="129" ht="15.5" customHeight="1">
      <c r="A129" t="s" s="40">
        <v>143</v>
      </c>
      <c r="B129" s="91">
        <v>53853</v>
      </c>
      <c r="C129" s="92">
        <v>0.149</v>
      </c>
      <c r="D129" s="43">
        <v>0.4618</v>
      </c>
      <c r="E129" s="80">
        <v>5882</v>
      </c>
      <c r="F129" s="76">
        <v>8095</v>
      </c>
      <c r="G129" s="45">
        <v>1518</v>
      </c>
      <c r="H129" s="46">
        <f>SUM(E129,F129,G129)</f>
        <v>15495</v>
      </c>
      <c r="I129" s="69">
        <v>0.593</v>
      </c>
      <c r="J129" s="59">
        <v>1651</v>
      </c>
      <c r="K129" s="49">
        <v>151</v>
      </c>
      <c r="L129" s="50">
        <f>J129/K129</f>
        <v>10.9337748344371</v>
      </c>
      <c r="M129" s="51">
        <v>46324</v>
      </c>
      <c r="N129" s="63">
        <f>M129/B129</f>
        <v>0.860193489684883</v>
      </c>
    </row>
    <row r="130" ht="15.5" customHeight="1">
      <c r="A130" t="s" s="40">
        <v>144</v>
      </c>
      <c r="B130" s="93">
        <v>57463</v>
      </c>
      <c r="C130" s="94">
        <v>0.207</v>
      </c>
      <c r="D130" s="43">
        <v>0.7459</v>
      </c>
      <c r="E130" s="78">
        <v>7624</v>
      </c>
      <c r="F130" s="45">
        <v>4316</v>
      </c>
      <c r="G130" s="45">
        <v>512</v>
      </c>
      <c r="H130" s="64">
        <f>SUM(E130,F130,G130)</f>
        <v>12452</v>
      </c>
      <c r="I130" s="47">
        <v>0.664</v>
      </c>
      <c r="J130" s="48">
        <v>11813</v>
      </c>
      <c r="K130" s="49">
        <v>965</v>
      </c>
      <c r="L130" s="50">
        <f>J130/K130</f>
        <v>12.2414507772021</v>
      </c>
      <c r="M130" s="51">
        <v>55686</v>
      </c>
      <c r="N130" s="63">
        <f>M130/B130</f>
        <v>0.969075753093295</v>
      </c>
    </row>
    <row r="131" ht="15.5" customHeight="1">
      <c r="A131" t="s" s="95">
        <v>145</v>
      </c>
      <c r="B131" s="96">
        <v>87678</v>
      </c>
      <c r="C131" s="97">
        <v>0.073</v>
      </c>
      <c r="D131" s="43"/>
      <c r="E131" s="80"/>
      <c r="F131" s="45"/>
      <c r="G131" s="45"/>
      <c r="H131" s="98"/>
      <c r="I131" s="99"/>
      <c r="J131" s="48"/>
      <c r="K131" s="49"/>
      <c r="L131" s="73"/>
      <c r="M131" s="100"/>
      <c r="N131" s="63"/>
    </row>
    <row r="132" ht="15.5" customHeight="1">
      <c r="A132" t="s" s="40">
        <v>146</v>
      </c>
      <c r="B132" s="27">
        <v>58818</v>
      </c>
      <c r="C132" s="28">
        <v>0.163</v>
      </c>
      <c r="D132" s="43">
        <v>0.4319</v>
      </c>
      <c r="E132" s="79">
        <v>6859</v>
      </c>
      <c r="F132" s="45">
        <v>6136</v>
      </c>
      <c r="G132" s="45">
        <v>1104</v>
      </c>
      <c r="H132" s="46">
        <f>SUM(E132,F132,G132)</f>
        <v>14099</v>
      </c>
      <c r="I132" s="47">
        <v>0.64</v>
      </c>
      <c r="J132" s="48">
        <v>4357</v>
      </c>
      <c r="K132" s="49">
        <v>385</v>
      </c>
      <c r="L132" s="50">
        <f>J132/K132</f>
        <v>11.3168831168831</v>
      </c>
      <c r="M132" s="51">
        <v>55566</v>
      </c>
      <c r="N132" s="63">
        <f>M132/B132</f>
        <v>0.944710802815465</v>
      </c>
    </row>
    <row r="133" ht="14.5" customHeight="1">
      <c r="A133" t="s" s="40">
        <v>147</v>
      </c>
      <c r="B133" s="41">
        <v>38888</v>
      </c>
      <c r="C133" s="75">
        <v>0.221</v>
      </c>
      <c r="D133" s="43">
        <v>0.2372</v>
      </c>
      <c r="E133" s="80">
        <v>2254</v>
      </c>
      <c r="F133" s="45">
        <v>7309</v>
      </c>
      <c r="G133" s="45">
        <v>1168</v>
      </c>
      <c r="H133" s="62">
        <f>SUM(E133,F133,G133)</f>
        <v>10731</v>
      </c>
      <c r="I133" s="47">
        <v>0.6860000000000001</v>
      </c>
      <c r="J133" s="48">
        <v>5755</v>
      </c>
      <c r="K133" s="49">
        <v>513</v>
      </c>
      <c r="L133" s="50">
        <f>J133/K133</f>
        <v>11.2183235867446</v>
      </c>
      <c r="M133" s="74">
        <v>41430</v>
      </c>
      <c r="N133" s="60">
        <f>M133/B133</f>
        <v>1.06536720839333</v>
      </c>
    </row>
    <row r="134" ht="14.5" customHeight="1">
      <c r="A134" t="s" s="40">
        <v>148</v>
      </c>
      <c r="B134" s="41">
        <v>49364</v>
      </c>
      <c r="C134" s="53">
        <v>0.148</v>
      </c>
      <c r="D134" s="43">
        <v>0.3204</v>
      </c>
      <c r="E134" s="80">
        <v>3340</v>
      </c>
      <c r="F134" s="72">
        <v>6674</v>
      </c>
      <c r="G134" s="45">
        <v>864</v>
      </c>
      <c r="H134" s="62">
        <f>SUM(E134,F134,G134)</f>
        <v>10878</v>
      </c>
      <c r="I134" s="47">
        <v>0.665</v>
      </c>
      <c r="J134" s="59">
        <v>4076</v>
      </c>
      <c r="K134" s="49">
        <v>326</v>
      </c>
      <c r="L134" s="50">
        <f>J134/K134</f>
        <v>12.5030674846626</v>
      </c>
      <c r="M134" s="51">
        <v>47796</v>
      </c>
      <c r="N134" s="63">
        <f>M134/B134</f>
        <v>0.968235961429382</v>
      </c>
    </row>
    <row r="135" ht="16" customHeight="1">
      <c r="A135" t="s" s="40">
        <v>149</v>
      </c>
      <c r="B135" s="91">
        <v>92069</v>
      </c>
      <c r="C135" s="101">
        <v>0.049</v>
      </c>
      <c r="D135" s="102">
        <v>0.3812</v>
      </c>
      <c r="E135" s="103">
        <v>4365</v>
      </c>
      <c r="F135" s="104">
        <v>5578</v>
      </c>
      <c r="G135" s="104">
        <v>1172</v>
      </c>
      <c r="H135" s="105">
        <f>SUM(E135,F135,G135)</f>
        <v>11115</v>
      </c>
      <c r="I135" s="47">
        <v>0.673</v>
      </c>
      <c r="J135" s="106">
        <v>12972</v>
      </c>
      <c r="K135" s="107">
        <v>1041</v>
      </c>
      <c r="L135" s="108">
        <f>J135/K135</f>
        <v>12.4610951008646</v>
      </c>
      <c r="M135" s="66">
        <v>54479</v>
      </c>
      <c r="N135" s="52">
        <f>M135/B135</f>
        <v>0.591719254037733</v>
      </c>
    </row>
    <row r="136" ht="15.05" customHeight="1">
      <c r="A136" s="109"/>
      <c r="B136" s="110"/>
      <c r="C136" s="111"/>
      <c r="D136" s="112"/>
      <c r="E136" s="113"/>
      <c r="F136" s="114"/>
      <c r="G136" s="114"/>
      <c r="H136" s="114"/>
      <c r="I136" s="115"/>
      <c r="J136" s="116"/>
      <c r="K136" s="116"/>
      <c r="L136" s="117"/>
      <c r="M136" s="110"/>
      <c r="N136" s="118"/>
    </row>
    <row r="137" ht="13.55" customHeight="1">
      <c r="A137" t="s" s="119">
        <v>150</v>
      </c>
      <c r="B137" s="120">
        <v>45792</v>
      </c>
      <c r="C137" s="121">
        <v>0.196</v>
      </c>
      <c r="D137" s="122"/>
      <c r="E137" s="123"/>
      <c r="F137" s="124"/>
      <c r="G137" s="124"/>
      <c r="H137" s="124"/>
      <c r="I137" s="123"/>
      <c r="J137" s="125"/>
      <c r="K137" s="125"/>
      <c r="L137" s="126"/>
      <c r="M137" s="120"/>
      <c r="N137" s="121"/>
    </row>
    <row r="138" ht="13.55" customHeight="1">
      <c r="A138" t="s" s="127">
        <v>151</v>
      </c>
      <c r="B138" s="128"/>
      <c r="C138" s="129"/>
      <c r="D138" s="130"/>
      <c r="E138" s="123"/>
      <c r="F138" s="124"/>
      <c r="G138" s="124"/>
      <c r="H138" s="124"/>
      <c r="I138" s="123"/>
      <c r="J138" s="131"/>
      <c r="K138" s="131"/>
      <c r="L138" s="126"/>
      <c r="M138" s="128"/>
      <c r="N138" s="129"/>
    </row>
    <row r="139" ht="13.55" customHeight="1">
      <c r="A139" t="s" s="119">
        <v>152</v>
      </c>
      <c r="B139" s="132"/>
      <c r="C139" s="133"/>
      <c r="D139" s="134"/>
      <c r="E139" s="123"/>
      <c r="F139" s="124"/>
      <c r="G139" s="124"/>
      <c r="H139" s="124"/>
      <c r="I139" s="123"/>
      <c r="J139" s="125"/>
      <c r="K139" s="125"/>
      <c r="L139" s="126"/>
      <c r="M139" s="132"/>
      <c r="N139" s="133"/>
    </row>
    <row r="140" ht="13.55" customHeight="1">
      <c r="A140" s="135"/>
      <c r="B140" s="132"/>
      <c r="C140" s="133"/>
      <c r="D140" s="134"/>
      <c r="E140" s="123"/>
      <c r="F140" s="124"/>
      <c r="G140" s="124"/>
      <c r="H140" s="124"/>
      <c r="I140" s="123"/>
      <c r="J140" s="125"/>
      <c r="K140" s="125"/>
      <c r="L140" s="126"/>
      <c r="M140" s="132"/>
      <c r="N140" s="133"/>
    </row>
    <row r="141" ht="13.55" customHeight="1">
      <c r="A141" s="135"/>
      <c r="B141" s="136"/>
      <c r="C141" s="137"/>
      <c r="D141" s="138"/>
      <c r="E141" s="139"/>
      <c r="F141" s="140"/>
      <c r="G141" s="140"/>
      <c r="H141" s="140"/>
      <c r="I141" s="139"/>
      <c r="J141" s="141"/>
      <c r="K141" s="141"/>
      <c r="L141" s="142"/>
      <c r="M141" s="136"/>
      <c r="N141" s="137"/>
    </row>
    <row r="142" ht="13.55" customHeight="1">
      <c r="A142" s="143"/>
      <c r="B142" s="144"/>
      <c r="C142" s="145"/>
      <c r="D142" s="146"/>
      <c r="E142" s="147"/>
      <c r="F142" s="45"/>
      <c r="G142" s="45"/>
      <c r="H142" s="45"/>
      <c r="I142" s="147"/>
      <c r="J142" s="49"/>
      <c r="K142" s="49"/>
      <c r="L142" s="73"/>
      <c r="M142" s="144"/>
      <c r="N142" s="145"/>
    </row>
  </sheetData>
  <mergeCells count="3">
    <mergeCell ref="B1:C1"/>
    <mergeCell ref="E1:H1"/>
    <mergeCell ref="J1:M1"/>
  </mergeCells>
  <pageMargins left="0.7" right="0.7" top="0.75" bottom="0.75" header="0.3" footer="0.3"/>
  <pageSetup firstPageNumber="1" fitToHeight="1" fitToWidth="1" scale="75" useFirstPageNumber="0" orientation="landscape" pageOrder="downThenOver"/>
  <headerFooter>
    <oddFooter>&amp;C&amp;"Helvetica Neue,Regular"&amp;12&amp;K000000&amp;P</oddFooter>
  </headerFooter>
  <drawing r:id="rId1"/>
  <legacy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